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2ND DEGRE\"/>
    </mc:Choice>
  </mc:AlternateContent>
  <xr:revisionPtr revIDLastSave="0" documentId="13_ncr:1_{7F5F4843-2432-4E65-89C3-89DD2397DCCB}" xr6:coauthVersionLast="47" xr6:coauthVersionMax="47" xr10:uidLastSave="{00000000-0000-0000-0000-000000000000}"/>
  <bookViews>
    <workbookView xWindow="28680" yWindow="-120" windowWidth="25440" windowHeight="15270" tabRatio="987" activeTab="5" xr2:uid="{00000000-000D-0000-FFFF-FFFF00000000}"/>
  </bookViews>
  <sheets>
    <sheet name="Synthèse des modifications" sheetId="6" r:id="rId1"/>
    <sheet name="S1" sheetId="1" r:id="rId2"/>
    <sheet name="S2" sheetId="2" r:id="rId3"/>
    <sheet name="S3" sheetId="3" r:id="rId4"/>
    <sheet name="S4" sheetId="4" r:id="rId5"/>
    <sheet name="total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35" i="3" l="1"/>
  <c r="I35" i="3"/>
  <c r="K35" i="3" l="1"/>
  <c r="J35" i="3"/>
  <c r="G16" i="5" l="1"/>
  <c r="G17" i="5"/>
  <c r="G18" i="5"/>
  <c r="F16" i="5"/>
  <c r="F17" i="5"/>
  <c r="F18" i="5"/>
  <c r="E16" i="5"/>
  <c r="E17" i="5"/>
  <c r="E18" i="5"/>
  <c r="D16" i="5"/>
  <c r="D17" i="5"/>
  <c r="D18" i="5"/>
  <c r="G15" i="5"/>
  <c r="F15" i="5"/>
  <c r="E15" i="5"/>
  <c r="D15" i="5"/>
  <c r="K6" i="5"/>
  <c r="K7" i="5"/>
  <c r="K8" i="5"/>
  <c r="J6" i="5"/>
  <c r="J7" i="5"/>
  <c r="J8" i="5"/>
  <c r="K5" i="5"/>
  <c r="J5" i="5"/>
  <c r="I5" i="5"/>
  <c r="I6" i="5"/>
  <c r="I7" i="5"/>
  <c r="I8" i="5"/>
  <c r="I36" i="4"/>
  <c r="J36" i="4"/>
  <c r="K36" i="4"/>
  <c r="H36" i="4"/>
  <c r="H28" i="2"/>
  <c r="H29" i="1"/>
  <c r="I29" i="1"/>
  <c r="J29" i="1"/>
  <c r="H31" i="1" s="1"/>
  <c r="G29" i="1"/>
  <c r="G28" i="5" l="1"/>
  <c r="G27" i="5"/>
  <c r="G26" i="5"/>
  <c r="F28" i="5"/>
  <c r="F27" i="5"/>
  <c r="F26" i="5"/>
  <c r="E28" i="5"/>
  <c r="E27" i="5"/>
  <c r="E26" i="5"/>
  <c r="D28" i="5"/>
  <c r="D27" i="5"/>
  <c r="D26" i="5"/>
  <c r="H8" i="5"/>
  <c r="H5" i="5"/>
  <c r="H6" i="5"/>
  <c r="H7" i="5"/>
  <c r="D30" i="5" l="1"/>
  <c r="E30" i="5"/>
  <c r="H26" i="5"/>
  <c r="H27" i="5"/>
  <c r="G30" i="5"/>
  <c r="F30" i="5"/>
  <c r="H28" i="5"/>
  <c r="H4" i="5"/>
  <c r="M7" i="5" s="1"/>
  <c r="J4" i="5"/>
  <c r="O7" i="5" s="1"/>
  <c r="L8" i="5"/>
  <c r="L7" i="5"/>
  <c r="L6" i="5"/>
  <c r="K4" i="5"/>
  <c r="L5" i="5"/>
  <c r="I4" i="5"/>
  <c r="G31" i="5" l="1"/>
  <c r="E31" i="5"/>
  <c r="F31" i="5"/>
  <c r="M8" i="5"/>
  <c r="M6" i="5"/>
  <c r="H30" i="5"/>
  <c r="F19" i="5"/>
  <c r="D31" i="5"/>
  <c r="O6" i="5"/>
  <c r="O8" i="5"/>
  <c r="H10" i="5"/>
  <c r="M5" i="5"/>
  <c r="O5" i="5"/>
  <c r="J10" i="5"/>
  <c r="G19" i="5"/>
  <c r="P8" i="5"/>
  <c r="P6" i="5"/>
  <c r="P7" i="5"/>
  <c r="P5" i="5"/>
  <c r="N6" i="5"/>
  <c r="N5" i="5"/>
  <c r="N8" i="5"/>
  <c r="L4" i="5"/>
  <c r="N7" i="5"/>
  <c r="H15" i="5"/>
  <c r="H16" i="5"/>
  <c r="E19" i="5"/>
  <c r="H17" i="5"/>
  <c r="D19" i="5"/>
  <c r="H18" i="5"/>
  <c r="H31" i="5" l="1"/>
  <c r="M4" i="5"/>
  <c r="O4" i="5"/>
  <c r="L10" i="5"/>
  <c r="P4" i="5"/>
  <c r="Q8" i="5"/>
  <c r="Q6" i="5"/>
  <c r="Q5" i="5"/>
  <c r="Q7" i="5"/>
  <c r="N4" i="5"/>
  <c r="H19" i="5"/>
  <c r="I16" i="5" s="1"/>
  <c r="Q10" i="5" l="1"/>
  <c r="M10" i="5"/>
  <c r="O10" i="5"/>
  <c r="Q4" i="5"/>
  <c r="I18" i="5"/>
  <c r="I15" i="5"/>
  <c r="I17" i="5"/>
  <c r="I19" i="5" l="1"/>
</calcChain>
</file>

<file path=xl/sharedStrings.xml><?xml version="1.0" encoding="utf-8"?>
<sst xmlns="http://schemas.openxmlformats.org/spreadsheetml/2006/main" count="405" uniqueCount="134">
  <si>
    <t>DOMAINE :</t>
  </si>
  <si>
    <t>ALL SHS STS DEG</t>
  </si>
  <si>
    <t>UFR/Ecole… :</t>
  </si>
  <si>
    <t>SITES :</t>
  </si>
  <si>
    <t>008 / 51C / 51R / 010 / 052</t>
  </si>
  <si>
    <t>MENTION DE MASTER :</t>
  </si>
  <si>
    <t>PARCOURS TYPE :</t>
  </si>
  <si>
    <t>SEMESTRE :</t>
  </si>
  <si>
    <t>Modalités d'enseignement de la formation* :</t>
  </si>
  <si>
    <t>x</t>
  </si>
  <si>
    <t>Formation Initiale</t>
  </si>
  <si>
    <t>* cocher la - les case-s consernée-s</t>
  </si>
  <si>
    <t>Formation Continue</t>
  </si>
  <si>
    <t>Apprentissage</t>
  </si>
  <si>
    <t>Contrat Professionnel</t>
  </si>
  <si>
    <t>Unité d'Enseignement</t>
  </si>
  <si>
    <t>Elément Constitutif (Enseignement)</t>
  </si>
  <si>
    <t>CNU</t>
  </si>
  <si>
    <t>ECTS</t>
  </si>
  <si>
    <t>Volume horaire</t>
  </si>
  <si>
    <t>Session 1</t>
  </si>
  <si>
    <t>Session 2</t>
  </si>
  <si>
    <t>U.E.</t>
  </si>
  <si>
    <t>Intitulé</t>
  </si>
  <si>
    <t>E.C.</t>
  </si>
  <si>
    <t>CM</t>
  </si>
  <si>
    <t>TD</t>
  </si>
  <si>
    <t>TP</t>
  </si>
  <si>
    <t>CC   
(100%)</t>
  </si>
  <si>
    <t>CC + CT                
(X% + Y%)</t>
  </si>
  <si>
    <t>CT          (100%)</t>
  </si>
  <si>
    <t>Savoirs fondamentaux :
Les savoirs et leur transmission</t>
  </si>
  <si>
    <t>F</t>
  </si>
  <si>
    <t>Savoirs transversaux</t>
  </si>
  <si>
    <t>G</t>
  </si>
  <si>
    <t>Expériences professionnelles et analyse réflexive</t>
  </si>
  <si>
    <t>Formation à et par la recherche</t>
  </si>
  <si>
    <t>H</t>
  </si>
  <si>
    <t>I</t>
  </si>
  <si>
    <t xml:space="preserve"> </t>
  </si>
  <si>
    <t>Accréditation 2020</t>
  </si>
  <si>
    <t>MEEF E.E</t>
  </si>
  <si>
    <t>M1</t>
  </si>
  <si>
    <t>M2</t>
  </si>
  <si>
    <t>Volume total en h</t>
  </si>
  <si>
    <t>Construction du cadre de référence</t>
  </si>
  <si>
    <t>Stratégie de mise en œuvre de l'action éducative</t>
  </si>
  <si>
    <t>Initiation à la recherche et analyse des situations professsionnelles</t>
  </si>
  <si>
    <t>Contexte propre</t>
  </si>
  <si>
    <t>Maquette actuelle</t>
  </si>
  <si>
    <t>S1</t>
  </si>
  <si>
    <t>S2</t>
  </si>
  <si>
    <t>S3</t>
  </si>
  <si>
    <t>S4</t>
  </si>
  <si>
    <t>total</t>
  </si>
  <si>
    <t xml:space="preserve">MEEF E.E Maquette projet </t>
  </si>
  <si>
    <t xml:space="preserve">Stratégies de mise en œuvre de l'action éducative </t>
  </si>
  <si>
    <t>Stage et accompagnement du stage</t>
  </si>
  <si>
    <t>Prépa concours/outils de communication</t>
  </si>
  <si>
    <t>pourcentage</t>
  </si>
  <si>
    <t>Taux d'intervention de professionnels  (1/2 DR)</t>
  </si>
  <si>
    <t>Savoirs fondamentaux : les savoirs et leur transmission</t>
  </si>
  <si>
    <t>Contextualisations et exercice du métier :
Approfondissements
(option au choix)</t>
  </si>
  <si>
    <t>Ventilation (F, G, H ou I)</t>
  </si>
  <si>
    <t>INSPÉ</t>
  </si>
  <si>
    <t>OT (1h)</t>
  </si>
  <si>
    <t>Second degré</t>
  </si>
  <si>
    <t>88 F / 40 G</t>
  </si>
  <si>
    <t>Enjeux et connaissance du système éducatif, valeurs de la république</t>
  </si>
  <si>
    <t>25 F</t>
  </si>
  <si>
    <t>12 G</t>
  </si>
  <si>
    <t>10 G</t>
  </si>
  <si>
    <t>15 G</t>
  </si>
  <si>
    <t>Numérique</t>
  </si>
  <si>
    <t>Langue vivante</t>
  </si>
  <si>
    <t>Préparation et analyse de stages SOPA</t>
  </si>
  <si>
    <t>10 h</t>
  </si>
  <si>
    <t>25 H</t>
  </si>
  <si>
    <t>30 I</t>
  </si>
  <si>
    <t>87 F / 41 G</t>
  </si>
  <si>
    <t>1 G / 15 H</t>
  </si>
  <si>
    <t>Enseigner à l'international</t>
  </si>
  <si>
    <t>Ecole inclusive</t>
  </si>
  <si>
    <t>Préparation à l'épreuve d'entretien en Sciences</t>
  </si>
  <si>
    <t>ECR
Mise en place des gestes professionnels et analyse réflexive</t>
  </si>
  <si>
    <t>45 F / 35 G</t>
  </si>
  <si>
    <t>12 F</t>
  </si>
  <si>
    <t>10 G / 10 G / 10 H</t>
  </si>
  <si>
    <t>15 H</t>
  </si>
  <si>
    <t>DO</t>
  </si>
  <si>
    <t>46 F / 18 G</t>
  </si>
  <si>
    <t>13 F</t>
  </si>
  <si>
    <t>10 F / 10 G / 10 H</t>
  </si>
  <si>
    <t>10 H</t>
  </si>
  <si>
    <t>Construction d'une séance en sciences
Accueil des élèves à besoins particuliers</t>
  </si>
  <si>
    <t>Savoirs disciplinaires Chimie</t>
  </si>
  <si>
    <t>Savoirs disciplinaires Physique</t>
  </si>
  <si>
    <t>Savoirs didactiques et approfondissements</t>
  </si>
  <si>
    <t>Formation à et par la recherche en didactique PC</t>
  </si>
  <si>
    <t>aide au mémoire</t>
  </si>
  <si>
    <t>28,30, 31, 32</t>
  </si>
  <si>
    <t>Construction d'une progression et d'une séquence en sciences
Mode d'exposition des connaissances</t>
  </si>
  <si>
    <t>Dispositifs pédagogiques en PC
Positionnement de la voix</t>
  </si>
  <si>
    <t>Formation à et par la recherche en didactique de la Physique Chimie</t>
  </si>
  <si>
    <t>Sciences option Physique-chimie</t>
  </si>
  <si>
    <t>28,30, 31, 32, 70</t>
  </si>
  <si>
    <t>25-26-28-30-31-32</t>
  </si>
  <si>
    <t>OT (30')</t>
  </si>
  <si>
    <t>1 (oral)</t>
  </si>
  <si>
    <t>Langage Python</t>
  </si>
  <si>
    <t>Renforcement discipliaire et complément numérique PC</t>
  </si>
  <si>
    <t xml:space="preserve">Renforcement disciplianre </t>
  </si>
  <si>
    <t>Renforcement disciplinaire en PC</t>
  </si>
  <si>
    <t>Contextualisations et exercice du métier :
Approfondissement en PC</t>
  </si>
  <si>
    <t>DO (75%) + OT(25%)</t>
  </si>
  <si>
    <t xml:space="preserve">DO (100%) </t>
  </si>
  <si>
    <t>CC(50%)+RAP(50%)</t>
  </si>
  <si>
    <t xml:space="preserve">OT (30')  50%+ note RAP conservée </t>
  </si>
  <si>
    <t>DO(75%) + ST(25%)</t>
  </si>
  <si>
    <t>ET (1h)</t>
  </si>
  <si>
    <t>X</t>
  </si>
  <si>
    <t>Dans les onglets suivants, les modifications sont signalées dans les cellules en jaune fluo</t>
  </si>
  <si>
    <t>1)      Diminution de la charge d’enseignement : passage de 846 à 800h (volume horaire minimum imposé par le cadrage des master MEEF)</t>
  </si>
  <si>
    <t>2)      Intégration du numérique à la didactique de la PC en M2 (migration dans l'UE1 en S3)</t>
  </si>
  <si>
    <t>4)      Modifications de MCCC</t>
  </si>
  <si>
    <t>3)      Diminution horaire de l'initiation à la recherche (UE4)</t>
  </si>
  <si>
    <t>Synthèse des aménagements proposés dans la maquette MEEF 2D Sciences PC pour 2025-2026</t>
  </si>
  <si>
    <t>DO?</t>
  </si>
  <si>
    <t>Contextualisations et exercice du métier :
Approfondissements</t>
  </si>
  <si>
    <t>2 DS (50/50)</t>
  </si>
  <si>
    <t>OT (30mn)</t>
  </si>
  <si>
    <t>2 DS + oral (50/50)</t>
  </si>
  <si>
    <t>Adopté en conseil de composante le :</t>
  </si>
  <si>
    <t>Adopté en CFVU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</si>
</sst>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  <font>
      <i/>
      <sz val="9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Calibri"/>
      <family val="2"/>
      <charset val="1"/>
    </font>
    <font>
      <b/>
      <sz val="8"/>
      <color rgb="FF000000"/>
      <name val="Arial"/>
      <family val="2"/>
      <charset val="1"/>
    </font>
    <font>
      <i/>
      <sz val="10"/>
      <color rgb="FF000000"/>
      <name val="Arial"/>
      <family val="2"/>
      <charset val="1"/>
    </font>
    <font>
      <sz val="16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4"/>
      <color rgb="FF000000"/>
      <name val="Gill Sans MT"/>
      <family val="2"/>
    </font>
    <font>
      <sz val="11"/>
      <color rgb="FF000000"/>
      <name val="Gill Sans MT"/>
      <family val="2"/>
    </font>
    <font>
      <b/>
      <sz val="11"/>
      <color rgb="FF000000"/>
      <name val="Calibri"/>
      <family val="2"/>
    </font>
    <font>
      <sz val="11"/>
      <name val="Calibri"/>
      <family val="2"/>
      <charset val="1"/>
    </font>
    <font>
      <b/>
      <sz val="11"/>
      <name val="Calibri"/>
      <family val="2"/>
      <charset val="1"/>
    </font>
    <font>
      <sz val="14"/>
      <color rgb="FF000000"/>
      <name val="Gill Sans MT"/>
      <family val="2"/>
    </font>
    <font>
      <sz val="10"/>
      <name val="Arial"/>
      <family val="2"/>
      <charset val="1"/>
    </font>
    <font>
      <b/>
      <sz val="16"/>
      <color rgb="FF000000"/>
      <name val="Calibri"/>
      <family val="2"/>
    </font>
    <font>
      <sz val="10"/>
      <color rgb="FFFF0000"/>
      <name val="Arial"/>
      <family val="2"/>
      <charset val="1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0"/>
      <name val="Calibri"/>
      <family val="2"/>
      <charset val="1"/>
    </font>
    <font>
      <sz val="10"/>
      <name val="Arial"/>
      <family val="2"/>
    </font>
    <font>
      <sz val="10"/>
      <color theme="1"/>
      <name val="Arial"/>
      <family val="2"/>
      <charset val="1"/>
    </font>
    <font>
      <sz val="11"/>
      <color theme="2" tint="-0.89999084444715716"/>
      <name val="Calibri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FFCC99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CC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99FFCC"/>
      </patternFill>
    </fill>
    <fill>
      <patternFill patternType="solid">
        <fgColor rgb="FFFFFF00"/>
        <bgColor rgb="FFCCFFFF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</fills>
  <borders count="9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rgb="FFFFFFFF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34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21" fontId="6" fillId="0" borderId="24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left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41" xfId="0" applyFont="1" applyBorder="1" applyAlignment="1">
      <alignment horizontal="left" vertic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6" fillId="0" borderId="4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0" fillId="0" borderId="0" xfId="0" applyFont="1"/>
    <xf numFmtId="0" fontId="0" fillId="0" borderId="3" xfId="0" applyBorder="1"/>
    <xf numFmtId="0" fontId="12" fillId="4" borderId="59" xfId="0" applyFont="1" applyFill="1" applyBorder="1" applyAlignment="1">
      <alignment horizontal="center" vertical="center" wrapText="1" readingOrder="1"/>
    </xf>
    <xf numFmtId="0" fontId="12" fillId="4" borderId="59" xfId="0" applyFont="1" applyFill="1" applyBorder="1" applyAlignment="1">
      <alignment horizontal="left" wrapText="1" readingOrder="1"/>
    </xf>
    <xf numFmtId="9" fontId="13" fillId="4" borderId="59" xfId="0" applyNumberFormat="1" applyFont="1" applyFill="1" applyBorder="1" applyAlignment="1">
      <alignment horizontal="center" wrapText="1" readingOrder="1"/>
    </xf>
    <xf numFmtId="0" fontId="13" fillId="4" borderId="56" xfId="0" applyFont="1" applyFill="1" applyBorder="1" applyAlignment="1">
      <alignment wrapText="1" readingOrder="1"/>
    </xf>
    <xf numFmtId="0" fontId="13" fillId="4" borderId="59" xfId="0" applyFont="1" applyFill="1" applyBorder="1" applyAlignment="1">
      <alignment horizontal="left" wrapText="1" readingOrder="1"/>
    </xf>
    <xf numFmtId="0" fontId="12" fillId="4" borderId="3" xfId="0" applyFont="1" applyFill="1" applyBorder="1" applyAlignment="1">
      <alignment horizontal="left" wrapText="1" readingOrder="1"/>
    </xf>
    <xf numFmtId="0" fontId="13" fillId="4" borderId="3" xfId="0" applyFont="1" applyFill="1" applyBorder="1" applyAlignment="1">
      <alignment wrapText="1" readingOrder="1"/>
    </xf>
    <xf numFmtId="0" fontId="13" fillId="4" borderId="3" xfId="0" applyFont="1" applyFill="1" applyBorder="1" applyAlignment="1">
      <alignment horizontal="left" wrapText="1" readingOrder="1"/>
    </xf>
    <xf numFmtId="0" fontId="0" fillId="0" borderId="3" xfId="0" applyBorder="1" applyAlignment="1">
      <alignment horizontal="center"/>
    </xf>
    <xf numFmtId="0" fontId="13" fillId="4" borderId="3" xfId="0" applyFont="1" applyFill="1" applyBorder="1" applyAlignment="1">
      <alignment horizontal="center" wrapText="1" readingOrder="1"/>
    </xf>
    <xf numFmtId="9" fontId="0" fillId="0" borderId="3" xfId="1" applyFont="1" applyBorder="1"/>
    <xf numFmtId="9" fontId="0" fillId="0" borderId="3" xfId="0" applyNumberFormat="1" applyBorder="1"/>
    <xf numFmtId="0" fontId="6" fillId="0" borderId="37" xfId="0" applyFont="1" applyBorder="1" applyAlignment="1">
      <alignment horizontal="left" vertical="center" wrapText="1"/>
    </xf>
    <xf numFmtId="9" fontId="0" fillId="0" borderId="0" xfId="1" applyFont="1"/>
    <xf numFmtId="9" fontId="0" fillId="0" borderId="0" xfId="1" applyFont="1" applyAlignment="1">
      <alignment horizontal="center"/>
    </xf>
    <xf numFmtId="9" fontId="0" fillId="0" borderId="0" xfId="0" applyNumberFormat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0" fillId="0" borderId="0" xfId="1" applyFont="1" applyBorder="1" applyAlignment="1">
      <alignment horizontal="center"/>
    </xf>
    <xf numFmtId="9" fontId="0" fillId="0" borderId="3" xfId="1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8" xfId="0" applyFont="1" applyBorder="1" applyAlignment="1">
      <alignment horizontal="left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left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left"/>
    </xf>
    <xf numFmtId="9" fontId="0" fillId="0" borderId="26" xfId="1" applyFont="1" applyBorder="1" applyAlignment="1">
      <alignment horizontal="center" vertical="center"/>
    </xf>
    <xf numFmtId="9" fontId="0" fillId="0" borderId="44" xfId="1" applyFont="1" applyBorder="1" applyAlignment="1">
      <alignment horizontal="center" vertical="center"/>
    </xf>
    <xf numFmtId="9" fontId="0" fillId="0" borderId="45" xfId="1" applyFont="1" applyBorder="1" applyAlignment="1">
      <alignment horizontal="center" vertical="center"/>
    </xf>
    <xf numFmtId="0" fontId="15" fillId="0" borderId="0" xfId="0" applyFont="1" applyAlignment="1">
      <alignment horizontal="left"/>
    </xf>
    <xf numFmtId="0" fontId="16" fillId="0" borderId="62" xfId="0" applyFont="1" applyBorder="1" applyAlignment="1">
      <alignment horizontal="left" vertical="center"/>
    </xf>
    <xf numFmtId="9" fontId="15" fillId="0" borderId="27" xfId="1" applyFont="1" applyBorder="1" applyAlignment="1">
      <alignment horizontal="left" vertical="center"/>
    </xf>
    <xf numFmtId="9" fontId="15" fillId="0" borderId="46" xfId="1" applyFont="1" applyBorder="1" applyAlignment="1">
      <alignment horizontal="left" vertical="center"/>
    </xf>
    <xf numFmtId="0" fontId="12" fillId="4" borderId="0" xfId="0" applyFont="1" applyFill="1" applyAlignment="1">
      <alignment horizontal="left" wrapText="1" readingOrder="1"/>
    </xf>
    <xf numFmtId="9" fontId="13" fillId="4" borderId="0" xfId="0" applyNumberFormat="1" applyFont="1" applyFill="1" applyAlignment="1">
      <alignment horizontal="center" wrapText="1" readingOrder="1"/>
    </xf>
    <xf numFmtId="0" fontId="13" fillId="4" borderId="0" xfId="0" applyFont="1" applyFill="1" applyAlignment="1">
      <alignment horizontal="left" wrapText="1" readingOrder="1"/>
    </xf>
    <xf numFmtId="0" fontId="12" fillId="4" borderId="0" xfId="0" applyFont="1" applyFill="1" applyAlignment="1">
      <alignment horizontal="center" vertical="center" wrapText="1" readingOrder="1"/>
    </xf>
    <xf numFmtId="9" fontId="0" fillId="0" borderId="0" xfId="1" applyFont="1" applyBorder="1" applyAlignment="1">
      <alignment horizontal="center" vertical="center"/>
    </xf>
    <xf numFmtId="9" fontId="15" fillId="0" borderId="0" xfId="1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9" fontId="15" fillId="0" borderId="3" xfId="1" applyFont="1" applyBorder="1" applyAlignment="1">
      <alignment horizontal="center"/>
    </xf>
    <xf numFmtId="0" fontId="13" fillId="4" borderId="28" xfId="0" applyFont="1" applyFill="1" applyBorder="1" applyAlignment="1">
      <alignment wrapText="1" readingOrder="1"/>
    </xf>
    <xf numFmtId="0" fontId="13" fillId="0" borderId="0" xfId="0" applyFont="1" applyAlignment="1">
      <alignment wrapText="1" readingOrder="1"/>
    </xf>
    <xf numFmtId="0" fontId="14" fillId="0" borderId="0" xfId="0" applyFont="1"/>
    <xf numFmtId="0" fontId="18" fillId="0" borderId="20" xfId="0" applyFont="1" applyBorder="1" applyAlignment="1">
      <alignment horizontal="left" vertical="center" wrapText="1"/>
    </xf>
    <xf numFmtId="0" fontId="2" fillId="2" borderId="61" xfId="0" applyFont="1" applyFill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left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23" xfId="0" applyFont="1" applyBorder="1" applyAlignment="1">
      <alignment horizontal="left" vertical="center" wrapText="1"/>
    </xf>
    <xf numFmtId="0" fontId="18" fillId="0" borderId="41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6" borderId="16" xfId="0" applyFont="1" applyFill="1" applyBorder="1" applyAlignment="1">
      <alignment horizontal="center" vertical="center"/>
    </xf>
    <xf numFmtId="0" fontId="6" fillId="6" borderId="44" xfId="0" applyFont="1" applyFill="1" applyBorder="1" applyAlignment="1">
      <alignment horizontal="center" vertical="center"/>
    </xf>
    <xf numFmtId="0" fontId="6" fillId="6" borderId="46" xfId="0" applyFont="1" applyFill="1" applyBorder="1" applyAlignment="1">
      <alignment horizontal="center" vertical="center"/>
    </xf>
    <xf numFmtId="0" fontId="6" fillId="6" borderId="45" xfId="0" applyFont="1" applyFill="1" applyBorder="1" applyAlignment="1">
      <alignment horizontal="center" vertical="center"/>
    </xf>
    <xf numFmtId="0" fontId="6" fillId="6" borderId="41" xfId="0" applyFont="1" applyFill="1" applyBorder="1" applyAlignment="1">
      <alignment horizontal="center" vertical="center"/>
    </xf>
    <xf numFmtId="0" fontId="6" fillId="6" borderId="20" xfId="0" applyFont="1" applyFill="1" applyBorder="1" applyAlignment="1">
      <alignment horizontal="center" vertical="center"/>
    </xf>
    <xf numFmtId="0" fontId="6" fillId="6" borderId="18" xfId="0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left" vertical="center" wrapText="1"/>
    </xf>
    <xf numFmtId="0" fontId="6" fillId="0" borderId="5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0" fillId="7" borderId="66" xfId="0" applyFill="1" applyBorder="1" applyAlignment="1">
      <alignment horizontal="center" vertical="center" wrapText="1"/>
    </xf>
    <xf numFmtId="0" fontId="6" fillId="8" borderId="26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/>
    </xf>
    <xf numFmtId="0" fontId="0" fillId="8" borderId="66" xfId="0" applyFill="1" applyBorder="1" applyAlignment="1">
      <alignment horizontal="center" vertical="center" wrapText="1"/>
    </xf>
    <xf numFmtId="0" fontId="0" fillId="8" borderId="67" xfId="0" applyFill="1" applyBorder="1" applyAlignment="1">
      <alignment horizontal="center" vertical="center" wrapText="1"/>
    </xf>
    <xf numFmtId="0" fontId="0" fillId="9" borderId="66" xfId="0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6" fillId="8" borderId="39" xfId="0" applyFont="1" applyFill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6" fillId="8" borderId="21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5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6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33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/>
    </xf>
    <xf numFmtId="0" fontId="0" fillId="8" borderId="75" xfId="0" applyFill="1" applyBorder="1" applyAlignment="1">
      <alignment horizontal="center" vertical="center" wrapText="1"/>
    </xf>
    <xf numFmtId="0" fontId="0" fillId="8" borderId="76" xfId="0" applyFill="1" applyBorder="1" applyAlignment="1">
      <alignment horizontal="center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47" xfId="0" applyFont="1" applyBorder="1" applyAlignment="1">
      <alignment horizontal="left" vertical="center" wrapText="1"/>
    </xf>
    <xf numFmtId="0" fontId="0" fillId="7" borderId="74" xfId="0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0" fontId="0" fillId="7" borderId="78" xfId="0" applyFill="1" applyBorder="1" applyAlignment="1">
      <alignment horizontal="center" vertical="center" wrapText="1"/>
    </xf>
    <xf numFmtId="0" fontId="0" fillId="7" borderId="79" xfId="0" applyFill="1" applyBorder="1" applyAlignment="1">
      <alignment horizontal="center" vertical="center" wrapText="1"/>
    </xf>
    <xf numFmtId="0" fontId="0" fillId="7" borderId="80" xfId="0" applyFill="1" applyBorder="1" applyAlignment="1">
      <alignment horizontal="center" vertical="center" wrapText="1"/>
    </xf>
    <xf numFmtId="0" fontId="0" fillId="7" borderId="81" xfId="0" applyFill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/>
    </xf>
    <xf numFmtId="0" fontId="0" fillId="7" borderId="82" xfId="0" applyFill="1" applyBorder="1" applyAlignment="1">
      <alignment horizontal="center" vertical="center" wrapText="1"/>
    </xf>
    <xf numFmtId="0" fontId="6" fillId="8" borderId="28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6" fillId="5" borderId="77" xfId="0" applyFont="1" applyFill="1" applyBorder="1" applyAlignment="1">
      <alignment horizontal="center" vertical="center"/>
    </xf>
    <xf numFmtId="0" fontId="23" fillId="0" borderId="23" xfId="0" applyFont="1" applyBorder="1" applyAlignment="1">
      <alignment horizontal="center" vertical="center" wrapText="1"/>
    </xf>
    <xf numFmtId="0" fontId="6" fillId="8" borderId="23" xfId="0" applyFont="1" applyFill="1" applyBorder="1" applyAlignment="1">
      <alignment horizontal="center" vertical="center" wrapText="1"/>
    </xf>
    <xf numFmtId="0" fontId="24" fillId="0" borderId="53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0" fontId="24" fillId="0" borderId="55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6" fillId="6" borderId="26" xfId="0" applyFont="1" applyFill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25" fillId="6" borderId="20" xfId="0" applyFont="1" applyFill="1" applyBorder="1" applyAlignment="1">
      <alignment horizontal="center" vertical="center"/>
    </xf>
    <xf numFmtId="0" fontId="21" fillId="0" borderId="23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6" fillId="6" borderId="18" xfId="0" applyFont="1" applyFill="1" applyBorder="1" applyAlignment="1">
      <alignment horizontal="center" vertical="center" wrapText="1"/>
    </xf>
    <xf numFmtId="0" fontId="21" fillId="6" borderId="46" xfId="0" applyFont="1" applyFill="1" applyBorder="1" applyAlignment="1">
      <alignment horizontal="center" vertical="center" wrapText="1"/>
    </xf>
    <xf numFmtId="0" fontId="21" fillId="6" borderId="41" xfId="0" applyFont="1" applyFill="1" applyBorder="1" applyAlignment="1">
      <alignment horizontal="center" vertical="center"/>
    </xf>
    <xf numFmtId="0" fontId="0" fillId="10" borderId="80" xfId="0" applyFill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23" xfId="0" applyFont="1" applyFill="1" applyBorder="1" applyAlignment="1">
      <alignment horizontal="center" vertical="center" wrapText="1"/>
    </xf>
    <xf numFmtId="0" fontId="0" fillId="6" borderId="0" xfId="0" applyFill="1"/>
    <xf numFmtId="0" fontId="6" fillId="11" borderId="61" xfId="0" applyFont="1" applyFill="1" applyBorder="1" applyAlignment="1">
      <alignment horizontal="center" vertical="center"/>
    </xf>
    <xf numFmtId="0" fontId="6" fillId="11" borderId="4" xfId="0" applyFont="1" applyFill="1" applyBorder="1" applyAlignment="1">
      <alignment horizontal="center" vertical="center"/>
    </xf>
    <xf numFmtId="0" fontId="6" fillId="11" borderId="60" xfId="0" applyFont="1" applyFill="1" applyBorder="1" applyAlignment="1">
      <alignment horizontal="center" vertical="center"/>
    </xf>
    <xf numFmtId="0" fontId="6" fillId="11" borderId="51" xfId="0" applyFont="1" applyFill="1" applyBorder="1" applyAlignment="1">
      <alignment horizontal="center" vertical="center"/>
    </xf>
    <xf numFmtId="0" fontId="6" fillId="11" borderId="15" xfId="0" applyFont="1" applyFill="1" applyBorder="1" applyAlignment="1">
      <alignment horizontal="center" vertical="center"/>
    </xf>
    <xf numFmtId="0" fontId="6" fillId="11" borderId="25" xfId="0" applyFont="1" applyFill="1" applyBorder="1" applyAlignment="1">
      <alignment horizontal="center" vertical="center"/>
    </xf>
    <xf numFmtId="0" fontId="6" fillId="11" borderId="33" xfId="0" applyFont="1" applyFill="1" applyBorder="1" applyAlignment="1">
      <alignment horizontal="center" vertical="center"/>
    </xf>
    <xf numFmtId="0" fontId="0" fillId="11" borderId="0" xfId="0" applyFill="1"/>
    <xf numFmtId="0" fontId="27" fillId="11" borderId="0" xfId="0" applyFont="1" applyFill="1"/>
    <xf numFmtId="0" fontId="6" fillId="0" borderId="6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 wrapText="1"/>
    </xf>
    <xf numFmtId="0" fontId="6" fillId="11" borderId="23" xfId="0" applyFont="1" applyFill="1" applyBorder="1" applyAlignment="1">
      <alignment horizontal="center" vertical="center"/>
    </xf>
    <xf numFmtId="0" fontId="6" fillId="11" borderId="36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4" borderId="4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6" fillId="0" borderId="84" xfId="0" applyFont="1" applyBorder="1" applyAlignment="1">
      <alignment horizontal="left" vertical="center"/>
    </xf>
    <xf numFmtId="0" fontId="21" fillId="0" borderId="8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/>
    </xf>
    <xf numFmtId="0" fontId="25" fillId="6" borderId="84" xfId="0" applyFont="1" applyFill="1" applyBorder="1" applyAlignment="1">
      <alignment horizontal="center" vertical="center"/>
    </xf>
    <xf numFmtId="0" fontId="18" fillId="6" borderId="50" xfId="0" applyFont="1" applyFill="1" applyBorder="1" applyAlignment="1">
      <alignment horizontal="center" vertical="center"/>
    </xf>
    <xf numFmtId="0" fontId="6" fillId="0" borderId="44" xfId="0" applyFont="1" applyBorder="1" applyAlignment="1">
      <alignment horizontal="center" vertical="center" wrapText="1"/>
    </xf>
    <xf numFmtId="0" fontId="18" fillId="0" borderId="40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1" fillId="6" borderId="2" xfId="0" applyFont="1" applyFill="1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87" xfId="0" applyFont="1" applyBorder="1" applyAlignment="1">
      <alignment horizontal="center" vertical="center"/>
    </xf>
    <xf numFmtId="0" fontId="21" fillId="6" borderId="61" xfId="0" applyFont="1" applyFill="1" applyBorder="1" applyAlignment="1">
      <alignment horizontal="center" vertical="center"/>
    </xf>
    <xf numFmtId="0" fontId="0" fillId="0" borderId="65" xfId="0" applyBorder="1"/>
    <xf numFmtId="0" fontId="6" fillId="0" borderId="50" xfId="0" applyFont="1" applyBorder="1" applyAlignment="1">
      <alignment horizontal="center" vertical="center"/>
    </xf>
    <xf numFmtId="0" fontId="22" fillId="0" borderId="86" xfId="0" applyFont="1" applyBorder="1" applyAlignment="1">
      <alignment horizontal="center" vertical="center"/>
    </xf>
    <xf numFmtId="0" fontId="21" fillId="0" borderId="50" xfId="0" applyFont="1" applyBorder="1" applyAlignment="1">
      <alignment horizontal="center" vertical="center"/>
    </xf>
    <xf numFmtId="0" fontId="8" fillId="2" borderId="77" xfId="0" applyFont="1" applyFill="1" applyBorder="1" applyAlignment="1">
      <alignment horizontal="center" vertical="center" wrapText="1"/>
    </xf>
    <xf numFmtId="0" fontId="18" fillId="0" borderId="15" xfId="0" applyFont="1" applyBorder="1" applyAlignment="1">
      <alignment horizontal="left" vertical="center"/>
    </xf>
    <xf numFmtId="0" fontId="6" fillId="0" borderId="24" xfId="0" applyFont="1" applyBorder="1" applyAlignment="1">
      <alignment horizontal="center" vertical="center"/>
    </xf>
    <xf numFmtId="0" fontId="18" fillId="11" borderId="13" xfId="0" applyFont="1" applyFill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0" fillId="11" borderId="2" xfId="0" applyFill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6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2" fillId="12" borderId="2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 wrapText="1"/>
    </xf>
    <xf numFmtId="0" fontId="9" fillId="0" borderId="68" xfId="0" applyFont="1" applyBorder="1" applyAlignment="1">
      <alignment horizontal="center" vertical="center" wrapText="1"/>
    </xf>
    <xf numFmtId="0" fontId="9" fillId="0" borderId="6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 wrapText="1"/>
    </xf>
    <xf numFmtId="0" fontId="2" fillId="2" borderId="65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2" fillId="4" borderId="56" xfId="0" applyFont="1" applyFill="1" applyBorder="1" applyAlignment="1">
      <alignment horizontal="center" vertical="center" wrapText="1" readingOrder="1"/>
    </xf>
    <xf numFmtId="0" fontId="12" fillId="4" borderId="57" xfId="0" applyFont="1" applyFill="1" applyBorder="1" applyAlignment="1">
      <alignment horizontal="center" vertical="center" wrapText="1" readingOrder="1"/>
    </xf>
    <xf numFmtId="0" fontId="12" fillId="4" borderId="58" xfId="0" applyFont="1" applyFill="1" applyBorder="1" applyAlignment="1">
      <alignment horizontal="center" vertical="center" wrapText="1" readingOrder="1"/>
    </xf>
    <xf numFmtId="0" fontId="13" fillId="4" borderId="3" xfId="0" applyFont="1" applyFill="1" applyBorder="1" applyAlignment="1">
      <alignment horizontal="center" wrapText="1" readingOrder="1"/>
    </xf>
    <xf numFmtId="0" fontId="17" fillId="4" borderId="63" xfId="0" applyFont="1" applyFill="1" applyBorder="1" applyAlignment="1">
      <alignment horizontal="center" vertical="center" wrapText="1" readingOrder="1"/>
    </xf>
    <xf numFmtId="0" fontId="12" fillId="4" borderId="64" xfId="0" applyFont="1" applyFill="1" applyBorder="1" applyAlignment="1">
      <alignment horizontal="center" vertical="center" wrapText="1" readingOrder="1"/>
    </xf>
    <xf numFmtId="0" fontId="0" fillId="0" borderId="3" xfId="0" applyBorder="1" applyAlignment="1">
      <alignment horizontal="center" wrapText="1"/>
    </xf>
    <xf numFmtId="9" fontId="0" fillId="0" borderId="3" xfId="1" applyFont="1" applyBorder="1" applyAlignment="1">
      <alignment horizontal="center"/>
    </xf>
    <xf numFmtId="0" fontId="0" fillId="0" borderId="0" xfId="0" applyAlignment="1">
      <alignment horizontal="right" vertical="center"/>
    </xf>
    <xf numFmtId="14" fontId="0" fillId="0" borderId="88" xfId="0" applyNumberFormat="1" applyBorder="1" applyAlignment="1">
      <alignment horizontal="center" vertical="center" wrapText="1"/>
    </xf>
    <xf numFmtId="0" fontId="0" fillId="0" borderId="89" xfId="0" applyBorder="1" applyAlignment="1">
      <alignment horizontal="center" vertical="center" wrapText="1"/>
    </xf>
    <xf numFmtId="0" fontId="0" fillId="0" borderId="90" xfId="0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H10"/>
  <sheetViews>
    <sheetView workbookViewId="0">
      <selection activeCell="I25" sqref="I25"/>
    </sheetView>
  </sheetViews>
  <sheetFormatPr baseColWidth="10" defaultRowHeight="15" x14ac:dyDescent="0.25"/>
  <sheetData>
    <row r="3" spans="2:8" x14ac:dyDescent="0.25">
      <c r="B3" s="127" t="s">
        <v>126</v>
      </c>
    </row>
    <row r="5" spans="2:8" x14ac:dyDescent="0.25">
      <c r="B5" t="s">
        <v>122</v>
      </c>
    </row>
    <row r="6" spans="2:8" x14ac:dyDescent="0.25">
      <c r="B6" t="s">
        <v>123</v>
      </c>
    </row>
    <row r="7" spans="2:8" x14ac:dyDescent="0.25">
      <c r="B7" t="s">
        <v>125</v>
      </c>
    </row>
    <row r="8" spans="2:8" x14ac:dyDescent="0.25">
      <c r="B8" t="s">
        <v>124</v>
      </c>
    </row>
    <row r="10" spans="2:8" x14ac:dyDescent="0.25">
      <c r="B10" s="256" t="s">
        <v>121</v>
      </c>
      <c r="C10" s="256"/>
      <c r="D10" s="256"/>
      <c r="E10" s="256"/>
      <c r="F10" s="256"/>
      <c r="G10" s="256"/>
      <c r="H10" s="25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9"/>
  <sheetViews>
    <sheetView topLeftCell="A10" zoomScaleNormal="100" workbookViewId="0">
      <selection activeCell="G33" sqref="G33:J34"/>
    </sheetView>
  </sheetViews>
  <sheetFormatPr baseColWidth="10" defaultColWidth="9.28515625" defaultRowHeight="12.6" customHeight="1" x14ac:dyDescent="0.25"/>
  <cols>
    <col min="1" max="1" width="4.28515625"/>
    <col min="2" max="2" width="42.7109375"/>
    <col min="3" max="3" width="5.7109375"/>
    <col min="4" max="4" width="60" customWidth="1"/>
    <col min="5" max="5" width="12.28515625" style="1" customWidth="1"/>
    <col min="6" max="6" width="17.5703125" style="1" customWidth="1"/>
    <col min="7" max="7" width="7.7109375"/>
    <col min="8" max="10" width="5" customWidth="1"/>
    <col min="11" max="11" width="12.140625" customWidth="1"/>
    <col min="12" max="12" width="9.42578125"/>
    <col min="13" max="13" width="6.7109375"/>
    <col min="14" max="14" width="11.42578125" customWidth="1"/>
    <col min="15" max="15" width="10.42578125" customWidth="1"/>
    <col min="16" max="16" width="9.28515625" customWidth="1"/>
    <col min="17" max="1020" width="10.42578125"/>
  </cols>
  <sheetData>
    <row r="1" spans="1:14" ht="12.6" customHeight="1" thickBot="1" x14ac:dyDescent="0.3">
      <c r="D1" s="2" t="s">
        <v>0</v>
      </c>
      <c r="E1" s="304" t="s">
        <v>1</v>
      </c>
      <c r="F1" s="305"/>
      <c r="G1" s="305"/>
      <c r="H1" s="305"/>
      <c r="I1" s="305"/>
      <c r="J1" s="305"/>
      <c r="K1" s="305"/>
      <c r="L1" s="305"/>
      <c r="M1" s="305"/>
      <c r="N1" s="306"/>
    </row>
    <row r="2" spans="1:14" ht="12.6" customHeight="1" thickBot="1" x14ac:dyDescent="0.3">
      <c r="D2" s="2" t="s">
        <v>2</v>
      </c>
      <c r="E2" s="308" t="s">
        <v>64</v>
      </c>
      <c r="F2" s="308"/>
      <c r="G2" s="308"/>
      <c r="H2" s="308"/>
      <c r="I2" s="308"/>
      <c r="J2" s="308"/>
      <c r="K2" s="308"/>
      <c r="L2" s="308"/>
      <c r="M2" s="308"/>
      <c r="N2" s="308"/>
    </row>
    <row r="3" spans="1:14" ht="12.6" customHeight="1" thickBot="1" x14ac:dyDescent="0.3">
      <c r="D3" s="2" t="s">
        <v>3</v>
      </c>
      <c r="E3" s="304" t="s">
        <v>4</v>
      </c>
      <c r="F3" s="305"/>
      <c r="G3" s="305"/>
      <c r="H3" s="305"/>
      <c r="I3" s="305"/>
      <c r="J3" s="305"/>
      <c r="K3" s="305"/>
      <c r="L3" s="305"/>
      <c r="M3" s="305"/>
      <c r="N3" s="306"/>
    </row>
    <row r="4" spans="1:14" ht="12.6" customHeight="1" thickBot="1" x14ac:dyDescent="0.3">
      <c r="D4" s="2" t="s">
        <v>5</v>
      </c>
      <c r="E4" s="308" t="s">
        <v>66</v>
      </c>
      <c r="F4" s="308"/>
      <c r="G4" s="308"/>
      <c r="H4" s="308"/>
      <c r="I4" s="308"/>
      <c r="J4" s="308"/>
      <c r="K4" s="308"/>
      <c r="L4" s="308"/>
      <c r="M4" s="308"/>
      <c r="N4" s="308"/>
    </row>
    <row r="5" spans="1:14" ht="12.6" customHeight="1" thickBot="1" x14ac:dyDescent="0.3">
      <c r="D5" s="2" t="s">
        <v>6</v>
      </c>
      <c r="E5" s="308" t="s">
        <v>104</v>
      </c>
      <c r="F5" s="308"/>
      <c r="G5" s="308"/>
      <c r="H5" s="308"/>
      <c r="I5" s="308"/>
      <c r="J5" s="308"/>
      <c r="K5" s="308"/>
      <c r="L5" s="308"/>
      <c r="M5" s="308"/>
      <c r="N5" s="308"/>
    </row>
    <row r="6" spans="1:14" ht="12.6" customHeight="1" thickBot="1" x14ac:dyDescent="0.3">
      <c r="D6" s="2" t="s">
        <v>7</v>
      </c>
      <c r="E6" s="309">
        <v>1</v>
      </c>
      <c r="F6" s="309"/>
      <c r="G6" s="309"/>
      <c r="H6" s="309"/>
      <c r="I6" s="309"/>
      <c r="J6" s="309"/>
      <c r="K6" s="309"/>
      <c r="L6" s="309"/>
      <c r="M6" s="309"/>
      <c r="N6" s="309"/>
    </row>
    <row r="7" spans="1:14" ht="12.6" customHeight="1" x14ac:dyDescent="0.25">
      <c r="A7" s="3"/>
      <c r="B7" s="3"/>
      <c r="C7" s="3"/>
      <c r="D7" s="3"/>
      <c r="E7" s="4"/>
      <c r="F7" s="4"/>
      <c r="G7" s="3"/>
      <c r="H7" s="3"/>
      <c r="I7" s="3"/>
      <c r="J7" s="3"/>
      <c r="K7" s="3"/>
      <c r="L7" s="3"/>
      <c r="M7" s="3"/>
      <c r="N7" s="3"/>
    </row>
    <row r="8" spans="1:14" ht="12.6" customHeight="1" x14ac:dyDescent="0.25">
      <c r="A8" s="5" t="s">
        <v>8</v>
      </c>
      <c r="B8" s="6"/>
      <c r="C8" s="7" t="s">
        <v>9</v>
      </c>
      <c r="D8" s="5" t="s">
        <v>10</v>
      </c>
      <c r="E8" s="8"/>
    </row>
    <row r="9" spans="1:14" ht="12.6" customHeight="1" x14ac:dyDescent="0.25">
      <c r="A9" s="9"/>
      <c r="C9" s="10"/>
      <c r="D9" s="10"/>
      <c r="E9" s="8"/>
      <c r="F9" s="4"/>
      <c r="G9" s="9"/>
      <c r="H9" s="9"/>
      <c r="I9" s="9"/>
      <c r="J9" s="3"/>
      <c r="K9" s="3"/>
      <c r="L9" s="3"/>
      <c r="M9" s="3"/>
      <c r="N9" s="3"/>
    </row>
    <row r="10" spans="1:14" ht="12.6" customHeight="1" x14ac:dyDescent="0.25">
      <c r="A10" s="11"/>
      <c r="B10" s="12" t="s">
        <v>11</v>
      </c>
      <c r="C10" s="13"/>
      <c r="D10" s="5" t="s">
        <v>12</v>
      </c>
      <c r="E10" s="8"/>
      <c r="F10" s="14"/>
      <c r="G10" s="15"/>
      <c r="H10" s="15"/>
      <c r="I10" s="15"/>
      <c r="J10" s="15"/>
      <c r="K10" s="15"/>
      <c r="L10" s="15"/>
      <c r="M10" s="15"/>
      <c r="N10" s="15"/>
    </row>
    <row r="11" spans="1:14" ht="12.6" customHeight="1" x14ac:dyDescent="0.25">
      <c r="A11" s="16"/>
      <c r="B11" s="16"/>
      <c r="C11" s="17"/>
      <c r="D11" s="18"/>
      <c r="E11" s="19"/>
    </row>
    <row r="12" spans="1:14" ht="12.6" customHeight="1" x14ac:dyDescent="0.25">
      <c r="C12" s="13"/>
      <c r="D12" s="5" t="s">
        <v>13</v>
      </c>
      <c r="E12" s="8"/>
    </row>
    <row r="13" spans="1:14" ht="12.6" customHeight="1" x14ac:dyDescent="0.25">
      <c r="C13" s="5"/>
      <c r="D13" s="5"/>
      <c r="E13" s="8"/>
    </row>
    <row r="14" spans="1:14" ht="12.6" customHeight="1" x14ac:dyDescent="0.25">
      <c r="A14" s="16"/>
      <c r="B14" s="16" t="s">
        <v>39</v>
      </c>
      <c r="C14" s="13"/>
      <c r="D14" s="5" t="s">
        <v>14</v>
      </c>
      <c r="E14" s="8"/>
    </row>
    <row r="15" spans="1:14" ht="12" customHeight="1" thickBot="1" x14ac:dyDescent="0.3">
      <c r="A15" s="307"/>
      <c r="B15" s="307"/>
      <c r="C15" s="307"/>
      <c r="D15" s="307"/>
    </row>
    <row r="16" spans="1:14" ht="22.5" customHeight="1" thickBot="1" x14ac:dyDescent="0.3">
      <c r="A16" s="316" t="s">
        <v>15</v>
      </c>
      <c r="B16" s="316"/>
      <c r="C16" s="316" t="s">
        <v>16</v>
      </c>
      <c r="D16" s="316"/>
      <c r="E16" s="310" t="s">
        <v>63</v>
      </c>
      <c r="F16" s="311" t="s">
        <v>17</v>
      </c>
      <c r="G16" s="312" t="s">
        <v>18</v>
      </c>
      <c r="H16" s="313" t="s">
        <v>19</v>
      </c>
      <c r="I16" s="313"/>
      <c r="J16" s="313"/>
      <c r="K16" s="314" t="s">
        <v>20</v>
      </c>
      <c r="L16" s="314"/>
      <c r="M16" s="314"/>
      <c r="N16" s="315" t="s">
        <v>21</v>
      </c>
    </row>
    <row r="17" spans="1:14" ht="28.5" customHeight="1" thickBot="1" x14ac:dyDescent="0.3">
      <c r="A17" s="20" t="s">
        <v>22</v>
      </c>
      <c r="B17" s="21" t="s">
        <v>23</v>
      </c>
      <c r="C17" s="20" t="s">
        <v>24</v>
      </c>
      <c r="D17" s="22" t="s">
        <v>23</v>
      </c>
      <c r="E17" s="310"/>
      <c r="F17" s="311"/>
      <c r="G17" s="312"/>
      <c r="H17" s="24" t="s">
        <v>25</v>
      </c>
      <c r="I17" s="24" t="s">
        <v>26</v>
      </c>
      <c r="J17" s="24" t="s">
        <v>27</v>
      </c>
      <c r="K17" s="298" t="s">
        <v>28</v>
      </c>
      <c r="L17" s="275" t="s">
        <v>29</v>
      </c>
      <c r="M17" s="276" t="s">
        <v>30</v>
      </c>
      <c r="N17" s="314"/>
    </row>
    <row r="18" spans="1:14" ht="21" customHeight="1" thickBot="1" x14ac:dyDescent="0.3">
      <c r="A18" s="317">
        <v>11</v>
      </c>
      <c r="B18" s="318" t="s">
        <v>61</v>
      </c>
      <c r="C18" s="29">
        <v>111</v>
      </c>
      <c r="D18" s="30" t="s">
        <v>95</v>
      </c>
      <c r="E18" s="164" t="s">
        <v>67</v>
      </c>
      <c r="F18" s="32" t="s">
        <v>100</v>
      </c>
      <c r="G18" s="261">
        <v>3</v>
      </c>
      <c r="H18" s="34">
        <v>14</v>
      </c>
      <c r="I18" s="35">
        <v>24</v>
      </c>
      <c r="J18" s="144">
        <v>15</v>
      </c>
      <c r="K18" s="208" t="s">
        <v>129</v>
      </c>
      <c r="L18" s="35"/>
      <c r="M18" s="35"/>
      <c r="N18" s="144" t="s">
        <v>65</v>
      </c>
    </row>
    <row r="19" spans="1:14" ht="21" customHeight="1" thickBot="1" x14ac:dyDescent="0.3">
      <c r="A19" s="317"/>
      <c r="B19" s="318"/>
      <c r="C19" s="38">
        <v>112</v>
      </c>
      <c r="D19" s="30" t="s">
        <v>96</v>
      </c>
      <c r="E19" s="148"/>
      <c r="F19" s="39"/>
      <c r="G19" s="262">
        <v>3</v>
      </c>
      <c r="H19" s="41">
        <v>13</v>
      </c>
      <c r="I19" s="42">
        <v>24</v>
      </c>
      <c r="J19" s="145">
        <v>15</v>
      </c>
      <c r="K19" s="208" t="s">
        <v>129</v>
      </c>
      <c r="L19" s="42"/>
      <c r="M19" s="42"/>
      <c r="N19" s="145" t="s">
        <v>65</v>
      </c>
    </row>
    <row r="20" spans="1:14" ht="21" customHeight="1" thickBot="1" x14ac:dyDescent="0.3">
      <c r="A20" s="317"/>
      <c r="B20" s="318"/>
      <c r="C20" s="45">
        <v>113</v>
      </c>
      <c r="D20" s="46" t="s">
        <v>97</v>
      </c>
      <c r="E20" s="66"/>
      <c r="F20" s="47"/>
      <c r="G20" s="263">
        <v>3</v>
      </c>
      <c r="H20" s="57">
        <v>12</v>
      </c>
      <c r="I20" s="58">
        <v>18</v>
      </c>
      <c r="J20" s="146"/>
      <c r="K20" s="208" t="s">
        <v>129</v>
      </c>
      <c r="L20" s="58"/>
      <c r="M20" s="58"/>
      <c r="N20" s="146" t="s">
        <v>65</v>
      </c>
    </row>
    <row r="21" spans="1:14" ht="21" customHeight="1" thickBot="1" x14ac:dyDescent="0.3">
      <c r="A21" s="321">
        <v>12</v>
      </c>
      <c r="B21" s="322" t="s">
        <v>33</v>
      </c>
      <c r="C21" s="62">
        <v>121</v>
      </c>
      <c r="D21" s="63" t="s">
        <v>68</v>
      </c>
      <c r="E21" s="147" t="s">
        <v>69</v>
      </c>
      <c r="F21" s="271"/>
      <c r="G21" s="33">
        <v>2</v>
      </c>
      <c r="H21" s="150">
        <v>6</v>
      </c>
      <c r="I21" s="155">
        <v>19</v>
      </c>
      <c r="J21" s="156"/>
      <c r="K21" s="34"/>
      <c r="L21" s="35"/>
      <c r="M21" s="156" t="s">
        <v>119</v>
      </c>
      <c r="N21" s="158" t="s">
        <v>119</v>
      </c>
    </row>
    <row r="22" spans="1:14" ht="21" customHeight="1" thickBot="1" x14ac:dyDescent="0.3">
      <c r="A22" s="321"/>
      <c r="B22" s="322"/>
      <c r="C22" s="38">
        <v>122</v>
      </c>
      <c r="D22" s="93" t="s">
        <v>94</v>
      </c>
      <c r="E22" s="66" t="s">
        <v>70</v>
      </c>
      <c r="F22" s="272" t="s">
        <v>106</v>
      </c>
      <c r="G22" s="40">
        <v>2</v>
      </c>
      <c r="H22" s="41">
        <v>6</v>
      </c>
      <c r="I22" s="42"/>
      <c r="J22" s="145">
        <v>6</v>
      </c>
      <c r="K22" s="41"/>
      <c r="L22" s="42"/>
      <c r="M22" s="237" t="s">
        <v>89</v>
      </c>
      <c r="N22" s="238" t="s">
        <v>89</v>
      </c>
    </row>
    <row r="23" spans="1:14" ht="21" customHeight="1" thickBot="1" x14ac:dyDescent="0.3">
      <c r="A23" s="321"/>
      <c r="B23" s="322"/>
      <c r="C23" s="45">
        <v>123</v>
      </c>
      <c r="D23" s="64" t="s">
        <v>73</v>
      </c>
      <c r="E23" s="66" t="s">
        <v>71</v>
      </c>
      <c r="F23" s="47"/>
      <c r="G23" s="48">
        <v>2</v>
      </c>
      <c r="H23" s="239">
        <v>2</v>
      </c>
      <c r="I23" s="240"/>
      <c r="J23" s="241">
        <v>8</v>
      </c>
      <c r="K23" s="49"/>
      <c r="L23" s="50"/>
      <c r="M23" s="269" t="s">
        <v>89</v>
      </c>
      <c r="N23" s="268" t="s">
        <v>89</v>
      </c>
    </row>
    <row r="24" spans="1:14" ht="21" customHeight="1" thickBot="1" x14ac:dyDescent="0.3">
      <c r="A24" s="321"/>
      <c r="B24" s="322"/>
      <c r="C24" s="45">
        <v>124</v>
      </c>
      <c r="D24" s="64" t="s">
        <v>74</v>
      </c>
      <c r="E24" s="66" t="s">
        <v>72</v>
      </c>
      <c r="F24" s="47"/>
      <c r="G24" s="48">
        <v>2</v>
      </c>
      <c r="H24" s="232"/>
      <c r="I24" s="233"/>
      <c r="J24" s="234">
        <v>15</v>
      </c>
      <c r="K24" s="57"/>
      <c r="L24" s="58"/>
      <c r="M24" s="146" t="s">
        <v>119</v>
      </c>
      <c r="N24" s="149" t="s">
        <v>119</v>
      </c>
    </row>
    <row r="25" spans="1:14" ht="21" customHeight="1" thickBot="1" x14ac:dyDescent="0.3">
      <c r="A25" s="185">
        <v>13</v>
      </c>
      <c r="B25" s="267" t="s">
        <v>35</v>
      </c>
      <c r="C25" s="62">
        <v>131</v>
      </c>
      <c r="D25" s="277" t="s">
        <v>75</v>
      </c>
      <c r="E25" s="147" t="s">
        <v>76</v>
      </c>
      <c r="F25" s="32" t="s">
        <v>100</v>
      </c>
      <c r="G25" s="147">
        <v>5</v>
      </c>
      <c r="H25" s="228"/>
      <c r="I25" s="229">
        <v>10</v>
      </c>
      <c r="J25" s="230"/>
      <c r="K25" s="208"/>
      <c r="L25" s="67"/>
      <c r="M25" s="36" t="s">
        <v>89</v>
      </c>
      <c r="N25" s="302" t="s">
        <v>89</v>
      </c>
    </row>
    <row r="26" spans="1:14" ht="21" customHeight="1" thickBot="1" x14ac:dyDescent="0.3">
      <c r="A26" s="185">
        <v>14</v>
      </c>
      <c r="B26" s="266" t="s">
        <v>36</v>
      </c>
      <c r="C26" s="75">
        <v>141</v>
      </c>
      <c r="D26" s="30" t="s">
        <v>98</v>
      </c>
      <c r="E26" s="279" t="s">
        <v>77</v>
      </c>
      <c r="F26" s="280" t="s">
        <v>105</v>
      </c>
      <c r="G26" s="279">
        <v>4</v>
      </c>
      <c r="H26" s="281">
        <v>4</v>
      </c>
      <c r="I26" s="282">
        <v>6</v>
      </c>
      <c r="J26" s="283"/>
      <c r="K26" s="37"/>
      <c r="L26" s="36"/>
      <c r="M26" s="36" t="s">
        <v>89</v>
      </c>
      <c r="N26" s="301" t="s">
        <v>130</v>
      </c>
    </row>
    <row r="27" spans="1:14" ht="21" customHeight="1" thickBot="1" x14ac:dyDescent="0.3">
      <c r="A27" s="319">
        <v>15</v>
      </c>
      <c r="B27" s="320" t="s">
        <v>128</v>
      </c>
      <c r="C27" s="62">
        <v>151</v>
      </c>
      <c r="D27" s="128" t="s">
        <v>109</v>
      </c>
      <c r="E27" s="164" t="s">
        <v>78</v>
      </c>
      <c r="F27" s="278" t="s">
        <v>106</v>
      </c>
      <c r="G27" s="303">
        <v>1</v>
      </c>
      <c r="H27" s="294"/>
      <c r="I27" s="294"/>
      <c r="J27" s="295">
        <v>10</v>
      </c>
      <c r="K27" s="287" t="s">
        <v>120</v>
      </c>
      <c r="L27" s="296"/>
      <c r="M27" s="297"/>
      <c r="N27" s="288" t="s">
        <v>65</v>
      </c>
    </row>
    <row r="28" spans="1:14" ht="21" customHeight="1" thickBot="1" x14ac:dyDescent="0.3">
      <c r="A28" s="319"/>
      <c r="B28" s="320"/>
      <c r="C28" s="284">
        <v>152</v>
      </c>
      <c r="D28" s="285" t="s">
        <v>111</v>
      </c>
      <c r="E28" s="149"/>
      <c r="F28" s="286"/>
      <c r="G28" s="257">
        <v>3</v>
      </c>
      <c r="H28" s="270">
        <v>4</v>
      </c>
      <c r="I28" s="289">
        <v>6</v>
      </c>
      <c r="J28" s="290">
        <v>10</v>
      </c>
      <c r="K28" s="291" t="s">
        <v>120</v>
      </c>
      <c r="L28" s="292" t="s">
        <v>39</v>
      </c>
      <c r="M28" s="290"/>
      <c r="N28" s="293" t="s">
        <v>65</v>
      </c>
    </row>
    <row r="29" spans="1:14" ht="12.6" customHeight="1" x14ac:dyDescent="0.25">
      <c r="A29" s="76"/>
      <c r="B29" s="76"/>
      <c r="C29" s="77"/>
      <c r="D29" s="76"/>
      <c r="E29" s="76"/>
      <c r="F29" s="76"/>
      <c r="G29" s="76">
        <f>SUM(G18:G28)</f>
        <v>30</v>
      </c>
      <c r="H29" s="76">
        <f>SUM(H18:H28)</f>
        <v>61</v>
      </c>
      <c r="I29" s="76">
        <f>SUM(I18:I28)</f>
        <v>107</v>
      </c>
      <c r="J29" s="76">
        <f>SUM(J18:J28)</f>
        <v>79</v>
      </c>
      <c r="K29" s="76"/>
      <c r="L29" s="76"/>
      <c r="M29" s="76"/>
      <c r="N29" s="76"/>
    </row>
    <row r="30" spans="1:14" ht="12.6" customHeight="1" x14ac:dyDescent="0.25">
      <c r="B30" s="11"/>
      <c r="C30" s="11"/>
      <c r="D30" s="11"/>
      <c r="E30" s="16"/>
      <c r="F30" s="16"/>
      <c r="H30" s="11"/>
    </row>
    <row r="31" spans="1:14" ht="12.6" customHeight="1" x14ac:dyDescent="0.25">
      <c r="A31" s="76"/>
      <c r="B31" s="76"/>
      <c r="C31" s="78"/>
      <c r="D31" s="76"/>
      <c r="E31" s="76"/>
      <c r="F31" s="76"/>
      <c r="G31" s="76"/>
      <c r="H31" s="76">
        <f>H29+I29+J29</f>
        <v>247</v>
      </c>
    </row>
    <row r="32" spans="1:14" ht="12.6" customHeight="1" thickBot="1" x14ac:dyDescent="0.3">
      <c r="E32"/>
    </row>
    <row r="33" spans="1:10" ht="12.6" customHeight="1" thickBot="1" x14ac:dyDescent="0.3">
      <c r="E33"/>
      <c r="G33" s="340" t="s">
        <v>132</v>
      </c>
      <c r="H33" s="341">
        <v>45803</v>
      </c>
      <c r="I33" s="342"/>
      <c r="J33" s="343"/>
    </row>
    <row r="34" spans="1:10" ht="12.6" customHeight="1" thickBot="1" x14ac:dyDescent="0.3">
      <c r="G34" s="340" t="s">
        <v>133</v>
      </c>
      <c r="H34" s="341">
        <v>45825</v>
      </c>
      <c r="I34" s="342"/>
      <c r="J34" s="343"/>
    </row>
    <row r="35" spans="1:10" ht="12.6" customHeight="1" x14ac:dyDescent="0.35">
      <c r="B35" s="79"/>
      <c r="C35" s="79"/>
      <c r="D35" s="79"/>
    </row>
    <row r="36" spans="1:10" ht="12.6" customHeight="1" x14ac:dyDescent="0.35">
      <c r="B36" s="79"/>
      <c r="C36" s="79"/>
      <c r="D36" s="79"/>
    </row>
    <row r="37" spans="1:10" ht="12.6" customHeight="1" x14ac:dyDescent="0.35">
      <c r="B37" s="79"/>
      <c r="C37" s="79"/>
      <c r="D37" s="79"/>
    </row>
    <row r="38" spans="1:10" ht="12.6" customHeight="1" x14ac:dyDescent="0.35">
      <c r="B38" s="79"/>
      <c r="C38" s="79"/>
      <c r="D38" s="79"/>
    </row>
    <row r="39" spans="1:10" ht="12.6" customHeight="1" x14ac:dyDescent="0.35">
      <c r="B39" s="79"/>
      <c r="C39" s="79"/>
      <c r="D39" s="79"/>
    </row>
    <row r="40" spans="1:10" ht="12.6" customHeight="1" x14ac:dyDescent="0.35">
      <c r="B40" s="79"/>
      <c r="C40" s="79"/>
      <c r="D40" s="79"/>
    </row>
    <row r="41" spans="1:10" ht="12.6" customHeight="1" x14ac:dyDescent="0.35">
      <c r="B41" s="79"/>
      <c r="C41" s="79"/>
      <c r="D41" s="79"/>
    </row>
    <row r="42" spans="1:10" ht="12.6" customHeight="1" x14ac:dyDescent="0.35">
      <c r="B42" s="79"/>
      <c r="C42" s="79"/>
      <c r="D42" s="79"/>
    </row>
    <row r="43" spans="1:10" ht="12.6" customHeight="1" x14ac:dyDescent="0.35">
      <c r="B43" s="79"/>
      <c r="C43" s="79"/>
      <c r="D43" s="79"/>
      <c r="E43" s="307"/>
      <c r="F43" s="307"/>
    </row>
    <row r="44" spans="1:10" ht="12.6" customHeight="1" x14ac:dyDescent="0.25">
      <c r="A44" s="167" t="s">
        <v>32</v>
      </c>
      <c r="B44" s="168"/>
      <c r="C44" s="168"/>
      <c r="D44" s="168"/>
      <c r="E44" s="167"/>
      <c r="F44" s="99"/>
    </row>
    <row r="45" spans="1:10" ht="12.6" customHeight="1" x14ac:dyDescent="0.25">
      <c r="A45" s="167" t="s">
        <v>34</v>
      </c>
      <c r="B45" s="168"/>
      <c r="C45" s="168"/>
      <c r="D45" s="168"/>
      <c r="E45" s="167"/>
      <c r="F45" s="99"/>
    </row>
    <row r="46" spans="1:10" ht="12.6" customHeight="1" x14ac:dyDescent="0.25">
      <c r="A46" s="167" t="s">
        <v>37</v>
      </c>
      <c r="B46" s="168"/>
      <c r="C46" s="168"/>
      <c r="D46" s="168"/>
      <c r="E46" s="167"/>
      <c r="F46" s="99"/>
    </row>
    <row r="47" spans="1:10" ht="12.6" customHeight="1" x14ac:dyDescent="0.25">
      <c r="A47" s="167" t="s">
        <v>38</v>
      </c>
      <c r="B47" s="168"/>
      <c r="C47" s="168"/>
      <c r="D47" s="168"/>
      <c r="E47" s="167"/>
      <c r="F47" s="99"/>
    </row>
    <row r="48" spans="1:10" ht="12.6" customHeight="1" x14ac:dyDescent="0.35">
      <c r="B48" s="79"/>
      <c r="C48" s="79"/>
      <c r="D48" s="79"/>
    </row>
    <row r="49" spans="6:6" ht="12.6" customHeight="1" x14ac:dyDescent="0.25">
      <c r="F49" s="96"/>
    </row>
  </sheetData>
  <mergeCells count="25">
    <mergeCell ref="A27:A28"/>
    <mergeCell ref="B27:B28"/>
    <mergeCell ref="A21:A24"/>
    <mergeCell ref="B21:B24"/>
    <mergeCell ref="A15:B15"/>
    <mergeCell ref="C15:D15"/>
    <mergeCell ref="A16:B16"/>
    <mergeCell ref="C16:D16"/>
    <mergeCell ref="A18:A20"/>
    <mergeCell ref="B18:B20"/>
    <mergeCell ref="E1:N1"/>
    <mergeCell ref="E43:F43"/>
    <mergeCell ref="E2:N2"/>
    <mergeCell ref="E4:N4"/>
    <mergeCell ref="E5:N5"/>
    <mergeCell ref="E6:N6"/>
    <mergeCell ref="E16:E17"/>
    <mergeCell ref="F16:F17"/>
    <mergeCell ref="G16:G17"/>
    <mergeCell ref="H16:J16"/>
    <mergeCell ref="K16:M16"/>
    <mergeCell ref="N16:N17"/>
    <mergeCell ref="E3:N3"/>
    <mergeCell ref="H33:J33"/>
    <mergeCell ref="H34:J34"/>
  </mergeCells>
  <pageMargins left="0.7" right="0.7" top="0.75" bottom="0.75" header="0.51180555555555496" footer="0.51180555555555496"/>
  <pageSetup paperSize="9" scale="67" firstPageNumber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44"/>
  <sheetViews>
    <sheetView zoomScaleNormal="100" workbookViewId="0">
      <selection activeCell="G29" sqref="G29:J30"/>
    </sheetView>
  </sheetViews>
  <sheetFormatPr baseColWidth="10" defaultColWidth="9.28515625" defaultRowHeight="15" x14ac:dyDescent="0.25"/>
  <cols>
    <col min="1" max="1" width="4.28515625"/>
    <col min="2" max="2" width="42.7109375"/>
    <col min="3" max="3" width="4.28515625" customWidth="1"/>
    <col min="4" max="4" width="59.28515625" bestFit="1" customWidth="1"/>
    <col min="5" max="5" width="10.7109375" style="1"/>
    <col min="6" max="6" width="16.140625" customWidth="1"/>
    <col min="7" max="7" width="7.7109375"/>
    <col min="8" max="8" width="5.7109375" customWidth="1"/>
    <col min="9" max="9" width="4.7109375" customWidth="1"/>
    <col min="10" max="10" width="4.7109375"/>
    <col min="11" max="11" width="19.5703125" customWidth="1"/>
    <col min="12" max="12" width="9.42578125"/>
    <col min="13" max="13" width="13.42578125" customWidth="1"/>
    <col min="14" max="14" width="10.28515625"/>
    <col min="15" max="1020" width="10.42578125"/>
  </cols>
  <sheetData>
    <row r="1" spans="1:14" ht="16.5" thickBot="1" x14ac:dyDescent="0.3">
      <c r="D1" s="2" t="s">
        <v>0</v>
      </c>
      <c r="E1" s="304" t="s">
        <v>1</v>
      </c>
      <c r="F1" s="305"/>
      <c r="G1" s="305"/>
      <c r="H1" s="305"/>
      <c r="I1" s="305"/>
      <c r="J1" s="305"/>
      <c r="K1" s="305"/>
      <c r="L1" s="305"/>
      <c r="M1" s="305"/>
      <c r="N1" s="306"/>
    </row>
    <row r="2" spans="1:14" ht="16.5" thickBot="1" x14ac:dyDescent="0.3">
      <c r="D2" s="2" t="s">
        <v>2</v>
      </c>
      <c r="E2" s="308" t="s">
        <v>64</v>
      </c>
      <c r="F2" s="308"/>
      <c r="G2" s="308"/>
      <c r="H2" s="308"/>
      <c r="I2" s="308"/>
      <c r="J2" s="308"/>
      <c r="K2" s="308"/>
      <c r="L2" s="308"/>
      <c r="M2" s="308"/>
      <c r="N2" s="308"/>
    </row>
    <row r="3" spans="1:14" ht="16.5" thickBot="1" x14ac:dyDescent="0.3">
      <c r="D3" s="2" t="s">
        <v>3</v>
      </c>
      <c r="E3" s="304" t="s">
        <v>4</v>
      </c>
      <c r="F3" s="305"/>
      <c r="G3" s="305"/>
      <c r="H3" s="305"/>
      <c r="I3" s="305"/>
      <c r="J3" s="305"/>
      <c r="K3" s="305"/>
      <c r="L3" s="305"/>
      <c r="M3" s="305"/>
      <c r="N3" s="306"/>
    </row>
    <row r="4" spans="1:14" ht="16.5" thickBot="1" x14ac:dyDescent="0.3">
      <c r="D4" s="2" t="s">
        <v>5</v>
      </c>
      <c r="E4" s="308" t="s">
        <v>66</v>
      </c>
      <c r="F4" s="308"/>
      <c r="G4" s="308"/>
      <c r="H4" s="308"/>
      <c r="I4" s="308"/>
      <c r="J4" s="308"/>
      <c r="K4" s="308"/>
      <c r="L4" s="308"/>
      <c r="M4" s="308"/>
      <c r="N4" s="308"/>
    </row>
    <row r="5" spans="1:14" ht="16.5" thickBot="1" x14ac:dyDescent="0.3">
      <c r="D5" s="2" t="s">
        <v>6</v>
      </c>
      <c r="E5" s="308" t="s">
        <v>104</v>
      </c>
      <c r="F5" s="308"/>
      <c r="G5" s="308"/>
      <c r="H5" s="308"/>
      <c r="I5" s="308"/>
      <c r="J5" s="308"/>
      <c r="K5" s="308"/>
      <c r="L5" s="308"/>
      <c r="M5" s="308"/>
      <c r="N5" s="308"/>
    </row>
    <row r="6" spans="1:14" ht="16.5" thickBot="1" x14ac:dyDescent="0.3">
      <c r="D6" s="2" t="s">
        <v>7</v>
      </c>
      <c r="E6" s="309">
        <v>2</v>
      </c>
      <c r="F6" s="309"/>
      <c r="G6" s="309"/>
      <c r="H6" s="309"/>
      <c r="I6" s="309"/>
      <c r="J6" s="309"/>
      <c r="K6" s="309"/>
      <c r="L6" s="309"/>
      <c r="M6" s="309"/>
      <c r="N6" s="309"/>
    </row>
    <row r="7" spans="1:14" ht="15.75" x14ac:dyDescent="0.25">
      <c r="A7" s="3"/>
      <c r="B7" s="3"/>
      <c r="C7" s="3"/>
      <c r="D7" s="3"/>
      <c r="E7" s="4"/>
      <c r="F7" s="3"/>
      <c r="G7" s="3"/>
      <c r="H7" s="3"/>
      <c r="I7" s="3"/>
      <c r="J7" s="3"/>
      <c r="K7" s="3"/>
      <c r="L7" s="3"/>
      <c r="M7" s="3"/>
      <c r="N7" s="3"/>
    </row>
    <row r="8" spans="1:14" x14ac:dyDescent="0.25">
      <c r="A8" s="5" t="s">
        <v>8</v>
      </c>
      <c r="B8" s="6"/>
      <c r="C8" s="7" t="s">
        <v>9</v>
      </c>
      <c r="D8" s="5" t="s">
        <v>10</v>
      </c>
      <c r="E8" s="8"/>
    </row>
    <row r="9" spans="1:14" ht="15.75" x14ac:dyDescent="0.25">
      <c r="A9" s="9"/>
      <c r="C9" s="10"/>
      <c r="D9" s="10"/>
      <c r="E9" s="8"/>
      <c r="F9" s="9"/>
      <c r="G9" s="9"/>
      <c r="H9" s="9"/>
      <c r="I9" s="9"/>
      <c r="J9" s="3"/>
      <c r="K9" s="3"/>
      <c r="L9" s="3"/>
      <c r="M9" s="3"/>
      <c r="N9" s="3"/>
    </row>
    <row r="10" spans="1:14" x14ac:dyDescent="0.25">
      <c r="A10" s="11"/>
      <c r="B10" s="12" t="s">
        <v>11</v>
      </c>
      <c r="C10" s="13"/>
      <c r="D10" s="5" t="s">
        <v>12</v>
      </c>
      <c r="E10" s="8"/>
      <c r="F10" s="15"/>
      <c r="G10" s="15"/>
      <c r="H10" s="15"/>
      <c r="I10" s="15"/>
      <c r="J10" s="15"/>
      <c r="K10" s="15"/>
      <c r="L10" s="15"/>
      <c r="M10" s="15"/>
      <c r="N10" s="15"/>
    </row>
    <row r="11" spans="1:14" x14ac:dyDescent="0.25">
      <c r="A11" s="16"/>
      <c r="B11" s="16"/>
      <c r="C11" s="17"/>
      <c r="D11" s="18"/>
      <c r="E11" s="19"/>
    </row>
    <row r="12" spans="1:14" x14ac:dyDescent="0.25">
      <c r="C12" s="13"/>
      <c r="D12" s="5" t="s">
        <v>13</v>
      </c>
      <c r="E12" s="8"/>
    </row>
    <row r="13" spans="1:14" x14ac:dyDescent="0.25">
      <c r="C13" s="5"/>
      <c r="D13" s="5"/>
      <c r="E13" s="8"/>
    </row>
    <row r="14" spans="1:14" x14ac:dyDescent="0.25">
      <c r="A14" s="16"/>
      <c r="B14" s="16"/>
      <c r="C14" s="13"/>
      <c r="D14" s="5" t="s">
        <v>14</v>
      </c>
      <c r="E14" s="8"/>
    </row>
    <row r="15" spans="1:14" ht="15.75" thickBot="1" x14ac:dyDescent="0.3">
      <c r="A15" s="307"/>
      <c r="B15" s="307"/>
      <c r="C15" s="307"/>
      <c r="D15" s="307"/>
      <c r="F15" s="1"/>
    </row>
    <row r="16" spans="1:14" ht="28.15" customHeight="1" thickBot="1" x14ac:dyDescent="0.3">
      <c r="A16" s="316" t="s">
        <v>15</v>
      </c>
      <c r="B16" s="316"/>
      <c r="C16" s="316" t="s">
        <v>16</v>
      </c>
      <c r="D16" s="316"/>
      <c r="E16" s="323" t="s">
        <v>63</v>
      </c>
      <c r="F16" s="312" t="s">
        <v>17</v>
      </c>
      <c r="G16" s="312" t="s">
        <v>18</v>
      </c>
      <c r="H16" s="313" t="s">
        <v>19</v>
      </c>
      <c r="I16" s="313"/>
      <c r="J16" s="313"/>
      <c r="K16" s="314" t="s">
        <v>20</v>
      </c>
      <c r="L16" s="314"/>
      <c r="M16" s="314"/>
      <c r="N16" s="315" t="s">
        <v>21</v>
      </c>
    </row>
    <row r="17" spans="1:14" ht="23.25" thickBot="1" x14ac:dyDescent="0.3">
      <c r="A17" s="20" t="s">
        <v>22</v>
      </c>
      <c r="B17" s="21" t="s">
        <v>23</v>
      </c>
      <c r="C17" s="20" t="s">
        <v>24</v>
      </c>
      <c r="D17" s="22" t="s">
        <v>23</v>
      </c>
      <c r="E17" s="323"/>
      <c r="F17" s="312"/>
      <c r="G17" s="312"/>
      <c r="H17" s="23" t="s">
        <v>25</v>
      </c>
      <c r="I17" s="24" t="s">
        <v>26</v>
      </c>
      <c r="J17" s="25" t="s">
        <v>27</v>
      </c>
      <c r="K17" s="26" t="s">
        <v>28</v>
      </c>
      <c r="L17" s="27" t="s">
        <v>29</v>
      </c>
      <c r="M17" s="28" t="s">
        <v>30</v>
      </c>
      <c r="N17" s="315"/>
    </row>
    <row r="18" spans="1:14" ht="14.85" customHeight="1" thickBot="1" x14ac:dyDescent="0.3">
      <c r="A18" s="317">
        <v>21</v>
      </c>
      <c r="B18" s="318" t="s">
        <v>31</v>
      </c>
      <c r="C18" s="194">
        <v>211</v>
      </c>
      <c r="D18" s="191" t="s">
        <v>95</v>
      </c>
      <c r="E18" s="147" t="s">
        <v>79</v>
      </c>
      <c r="F18" s="32" t="s">
        <v>100</v>
      </c>
      <c r="G18" s="258">
        <v>3</v>
      </c>
      <c r="H18" s="34">
        <v>10</v>
      </c>
      <c r="I18" s="35">
        <v>24.5</v>
      </c>
      <c r="J18" s="144">
        <v>30</v>
      </c>
      <c r="K18" s="208" t="s">
        <v>131</v>
      </c>
      <c r="L18" s="35"/>
      <c r="M18" s="144"/>
      <c r="N18" s="32" t="s">
        <v>65</v>
      </c>
    </row>
    <row r="19" spans="1:14" ht="15.75" thickBot="1" x14ac:dyDescent="0.3">
      <c r="A19" s="317"/>
      <c r="B19" s="318"/>
      <c r="C19" s="159">
        <v>212</v>
      </c>
      <c r="D19" s="191" t="s">
        <v>96</v>
      </c>
      <c r="E19" s="148"/>
      <c r="F19" s="32" t="s">
        <v>100</v>
      </c>
      <c r="G19" s="259">
        <v>3</v>
      </c>
      <c r="H19" s="41">
        <v>10</v>
      </c>
      <c r="I19" s="42">
        <v>25.5</v>
      </c>
      <c r="J19" s="145">
        <v>30</v>
      </c>
      <c r="K19" s="208" t="s">
        <v>131</v>
      </c>
      <c r="L19" s="42"/>
      <c r="M19" s="145"/>
      <c r="N19" s="300" t="s">
        <v>65</v>
      </c>
    </row>
    <row r="20" spans="1:14" ht="15.75" thickBot="1" x14ac:dyDescent="0.3">
      <c r="A20" s="317"/>
      <c r="B20" s="318"/>
      <c r="C20" s="195">
        <v>213</v>
      </c>
      <c r="D20" s="192" t="s">
        <v>97</v>
      </c>
      <c r="E20" s="66"/>
      <c r="F20" s="32" t="s">
        <v>100</v>
      </c>
      <c r="G20" s="260">
        <v>4</v>
      </c>
      <c r="H20" s="57">
        <v>14</v>
      </c>
      <c r="I20" s="58">
        <v>22</v>
      </c>
      <c r="J20" s="146"/>
      <c r="K20" s="208" t="s">
        <v>129</v>
      </c>
      <c r="L20" s="58"/>
      <c r="M20" s="146"/>
      <c r="N20" s="55" t="s">
        <v>65</v>
      </c>
    </row>
    <row r="21" spans="1:14" ht="15.75" thickBot="1" x14ac:dyDescent="0.3">
      <c r="A21" s="321">
        <v>22</v>
      </c>
      <c r="B21" s="322" t="s">
        <v>33</v>
      </c>
      <c r="C21" s="194">
        <v>221</v>
      </c>
      <c r="D21" s="198" t="s">
        <v>68</v>
      </c>
      <c r="E21" s="147" t="s">
        <v>69</v>
      </c>
      <c r="F21" s="271"/>
      <c r="G21" s="147">
        <v>2</v>
      </c>
      <c r="H21" s="150">
        <v>6</v>
      </c>
      <c r="I21" s="157">
        <v>19</v>
      </c>
      <c r="J21" s="156"/>
      <c r="K21" s="34"/>
      <c r="L21" s="35"/>
      <c r="M21" s="156" t="s">
        <v>119</v>
      </c>
      <c r="N21" s="158" t="s">
        <v>119</v>
      </c>
    </row>
    <row r="22" spans="1:14" ht="26.25" thickBot="1" x14ac:dyDescent="0.3">
      <c r="A22" s="321"/>
      <c r="B22" s="322"/>
      <c r="C22" s="159">
        <v>222</v>
      </c>
      <c r="D22" s="199" t="s">
        <v>101</v>
      </c>
      <c r="E22" s="66" t="s">
        <v>70</v>
      </c>
      <c r="F22" s="272" t="s">
        <v>106</v>
      </c>
      <c r="G22" s="148">
        <v>2</v>
      </c>
      <c r="H22" s="41"/>
      <c r="I22" s="42"/>
      <c r="J22" s="145">
        <v>12</v>
      </c>
      <c r="K22" s="172"/>
      <c r="L22" s="42"/>
      <c r="M22" s="237" t="s">
        <v>89</v>
      </c>
      <c r="N22" s="238" t="s">
        <v>89</v>
      </c>
    </row>
    <row r="23" spans="1:14" ht="15.75" thickBot="1" x14ac:dyDescent="0.3">
      <c r="A23" s="321"/>
      <c r="B23" s="322"/>
      <c r="C23" s="195">
        <v>223</v>
      </c>
      <c r="D23" s="201" t="s">
        <v>73</v>
      </c>
      <c r="E23" s="66" t="s">
        <v>71</v>
      </c>
      <c r="F23" s="47"/>
      <c r="G23" s="66">
        <v>2</v>
      </c>
      <c r="H23" s="232">
        <v>2</v>
      </c>
      <c r="I23" s="233"/>
      <c r="J23" s="234">
        <v>8</v>
      </c>
      <c r="K23" s="49"/>
      <c r="L23" s="50"/>
      <c r="M23" s="51" t="s">
        <v>89</v>
      </c>
      <c r="N23" s="66" t="s">
        <v>89</v>
      </c>
    </row>
    <row r="24" spans="1:14" ht="25.5" customHeight="1" thickBot="1" x14ac:dyDescent="0.3">
      <c r="A24" s="185">
        <v>23</v>
      </c>
      <c r="B24" s="267" t="s">
        <v>35</v>
      </c>
      <c r="C24" s="194">
        <v>231</v>
      </c>
      <c r="D24" s="198" t="s">
        <v>75</v>
      </c>
      <c r="E24" s="147" t="s">
        <v>80</v>
      </c>
      <c r="F24" s="32" t="s">
        <v>100</v>
      </c>
      <c r="G24" s="147">
        <v>5</v>
      </c>
      <c r="H24" s="228"/>
      <c r="I24" s="229">
        <v>16</v>
      </c>
      <c r="J24" s="230"/>
      <c r="K24" s="208"/>
      <c r="L24" s="67"/>
      <c r="M24" s="244" t="s">
        <v>89</v>
      </c>
      <c r="N24" s="245" t="s">
        <v>89</v>
      </c>
    </row>
    <row r="25" spans="1:14" ht="28.15" customHeight="1" thickBot="1" x14ac:dyDescent="0.3">
      <c r="A25" s="250">
        <v>24</v>
      </c>
      <c r="B25" s="188" t="s">
        <v>36</v>
      </c>
      <c r="C25" s="194">
        <v>241</v>
      </c>
      <c r="D25" s="299" t="s">
        <v>98</v>
      </c>
      <c r="E25" s="147" t="s">
        <v>77</v>
      </c>
      <c r="F25" s="180" t="s">
        <v>105</v>
      </c>
      <c r="G25" s="147">
        <v>5</v>
      </c>
      <c r="H25" s="235"/>
      <c r="I25" s="242">
        <v>15</v>
      </c>
      <c r="J25" s="231"/>
      <c r="K25" s="37"/>
      <c r="L25" s="36"/>
      <c r="M25" s="246" t="s">
        <v>114</v>
      </c>
      <c r="N25" s="246" t="s">
        <v>115</v>
      </c>
    </row>
    <row r="26" spans="1:14" ht="33" customHeight="1" thickBot="1" x14ac:dyDescent="0.3">
      <c r="A26" s="185">
        <v>25</v>
      </c>
      <c r="B26" s="273" t="s">
        <v>128</v>
      </c>
      <c r="C26" s="160">
        <v>251</v>
      </c>
      <c r="D26" s="205" t="s">
        <v>110</v>
      </c>
      <c r="E26" s="149">
        <v>18</v>
      </c>
      <c r="F26" s="274" t="s">
        <v>106</v>
      </c>
      <c r="G26" s="257">
        <v>4</v>
      </c>
      <c r="H26" s="151">
        <v>6</v>
      </c>
      <c r="I26" s="153">
        <v>12</v>
      </c>
      <c r="J26" s="146"/>
      <c r="K26" s="182"/>
      <c r="L26" s="58"/>
      <c r="M26" s="247" t="s">
        <v>120</v>
      </c>
      <c r="N26" s="248" t="s">
        <v>65</v>
      </c>
    </row>
    <row r="27" spans="1:14" ht="15" customHeight="1" x14ac:dyDescent="0.25">
      <c r="B27" s="11"/>
      <c r="C27" s="11"/>
      <c r="D27" s="11"/>
      <c r="E27" s="16"/>
      <c r="F27" s="16"/>
      <c r="H27" s="11"/>
    </row>
    <row r="28" spans="1:14" ht="15.75" thickBot="1" x14ac:dyDescent="0.3">
      <c r="A28" s="76"/>
      <c r="B28" s="76"/>
      <c r="C28" s="78"/>
      <c r="D28" s="76"/>
      <c r="E28" s="76"/>
      <c r="F28" s="76"/>
      <c r="G28" s="76"/>
      <c r="H28" s="76" t="e">
        <f>#REF!+#REF!+#REF!</f>
        <v>#REF!</v>
      </c>
    </row>
    <row r="29" spans="1:14" ht="15" customHeight="1" thickBot="1" x14ac:dyDescent="0.3">
      <c r="E29"/>
      <c r="G29" s="340" t="s">
        <v>132</v>
      </c>
      <c r="H29" s="341">
        <v>45803</v>
      </c>
      <c r="I29" s="342"/>
      <c r="J29" s="343"/>
    </row>
    <row r="30" spans="1:14" ht="15.75" thickBot="1" x14ac:dyDescent="0.3">
      <c r="G30" s="340" t="s">
        <v>133</v>
      </c>
      <c r="H30" s="341">
        <v>45825</v>
      </c>
      <c r="I30" s="342"/>
      <c r="J30" s="343"/>
    </row>
    <row r="32" spans="1:14" ht="21" x14ac:dyDescent="0.35">
      <c r="B32" s="79"/>
      <c r="C32" s="79"/>
      <c r="D32" s="79"/>
    </row>
    <row r="33" spans="1:7" ht="21" x14ac:dyDescent="0.35">
      <c r="B33" s="79"/>
      <c r="C33" s="79"/>
      <c r="D33" s="79"/>
    </row>
    <row r="34" spans="1:7" ht="21" x14ac:dyDescent="0.35">
      <c r="B34" s="79"/>
      <c r="C34" s="79"/>
      <c r="D34" s="79"/>
    </row>
    <row r="35" spans="1:7" ht="21" x14ac:dyDescent="0.35">
      <c r="B35" s="79"/>
      <c r="C35" s="79"/>
      <c r="D35" s="79"/>
    </row>
    <row r="36" spans="1:7" ht="21" x14ac:dyDescent="0.35">
      <c r="B36" s="79"/>
      <c r="C36" s="79"/>
      <c r="D36" s="79"/>
    </row>
    <row r="38" spans="1:7" ht="21" x14ac:dyDescent="0.35">
      <c r="B38" s="79"/>
      <c r="C38" s="79"/>
      <c r="D38" s="79"/>
      <c r="E38"/>
      <c r="F38" s="307"/>
      <c r="G38" s="307"/>
    </row>
    <row r="39" spans="1:7" ht="21" x14ac:dyDescent="0.25">
      <c r="A39" s="167" t="s">
        <v>32</v>
      </c>
      <c r="B39" s="168"/>
      <c r="C39" s="168"/>
      <c r="D39" s="168"/>
      <c r="E39" s="167"/>
      <c r="F39" s="1"/>
      <c r="G39" s="95"/>
    </row>
    <row r="40" spans="1:7" ht="21" x14ac:dyDescent="0.25">
      <c r="A40" s="167" t="s">
        <v>34</v>
      </c>
      <c r="B40" s="168"/>
      <c r="C40" s="168"/>
      <c r="D40" s="168"/>
      <c r="E40" s="167"/>
      <c r="F40" s="1"/>
      <c r="G40" s="95"/>
    </row>
    <row r="41" spans="1:7" ht="21" x14ac:dyDescent="0.25">
      <c r="A41" s="167" t="s">
        <v>37</v>
      </c>
      <c r="B41" s="168"/>
      <c r="C41" s="168"/>
      <c r="D41" s="168"/>
      <c r="E41" s="167"/>
      <c r="F41" s="1"/>
      <c r="G41" s="95"/>
    </row>
    <row r="42" spans="1:7" ht="21" x14ac:dyDescent="0.25">
      <c r="A42" s="167" t="s">
        <v>38</v>
      </c>
      <c r="B42" s="168"/>
      <c r="C42" s="168"/>
      <c r="D42" s="168"/>
      <c r="E42" s="167"/>
      <c r="F42" s="1"/>
      <c r="G42" s="95"/>
    </row>
    <row r="43" spans="1:7" ht="21" x14ac:dyDescent="0.35">
      <c r="B43" s="79"/>
      <c r="C43" s="79"/>
      <c r="D43" s="79"/>
      <c r="E43"/>
      <c r="F43" s="1"/>
      <c r="G43" s="1"/>
    </row>
    <row r="44" spans="1:7" x14ac:dyDescent="0.25">
      <c r="E44"/>
      <c r="F44" s="1"/>
      <c r="G44" s="96"/>
    </row>
  </sheetData>
  <mergeCells count="23">
    <mergeCell ref="E1:N1"/>
    <mergeCell ref="B18:B20"/>
    <mergeCell ref="A15:B15"/>
    <mergeCell ref="C15:D15"/>
    <mergeCell ref="A16:B16"/>
    <mergeCell ref="C16:D16"/>
    <mergeCell ref="A18:A20"/>
    <mergeCell ref="A21:A23"/>
    <mergeCell ref="B21:B23"/>
    <mergeCell ref="F38:G38"/>
    <mergeCell ref="E2:N2"/>
    <mergeCell ref="E4:N4"/>
    <mergeCell ref="E5:N5"/>
    <mergeCell ref="E6:N6"/>
    <mergeCell ref="E16:E17"/>
    <mergeCell ref="F16:F17"/>
    <mergeCell ref="G16:G17"/>
    <mergeCell ref="H16:J16"/>
    <mergeCell ref="K16:M16"/>
    <mergeCell ref="N16:N17"/>
    <mergeCell ref="E3:N3"/>
    <mergeCell ref="H29:J29"/>
    <mergeCell ref="H30:J30"/>
  </mergeCells>
  <pageMargins left="0.7" right="0.7" top="0.75" bottom="0.75" header="0.51180555555555496" footer="0.51180555555555496"/>
  <pageSetup paperSize="9" scale="63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51"/>
  <sheetViews>
    <sheetView zoomScaleNormal="100" workbookViewId="0">
      <pane xSplit="2" ySplit="17" topLeftCell="C18" activePane="bottomRight" state="frozen"/>
      <selection activeCell="A16" sqref="A16"/>
      <selection pane="topRight" activeCell="C16" sqref="C16"/>
      <selection pane="bottomLeft" activeCell="A18" sqref="A18"/>
      <selection pane="bottomRight" activeCell="I37" sqref="I37:L38"/>
    </sheetView>
  </sheetViews>
  <sheetFormatPr baseColWidth="10" defaultColWidth="9.28515625" defaultRowHeight="15" x14ac:dyDescent="0.25"/>
  <cols>
    <col min="1" max="1" width="4.28515625" customWidth="1"/>
    <col min="2" max="2" width="30.28515625" customWidth="1"/>
    <col min="3" max="3" width="4.28515625" bestFit="1" customWidth="1"/>
    <col min="4" max="4" width="58" bestFit="1" customWidth="1"/>
    <col min="6" max="6" width="22.7109375" customWidth="1"/>
    <col min="7" max="7" width="17" style="1" customWidth="1"/>
    <col min="8" max="8" width="12.28515625"/>
    <col min="9" max="9" width="7.7109375"/>
    <col min="10" max="11" width="4.7109375"/>
    <col min="12" max="12" width="8.5703125" customWidth="1"/>
    <col min="13" max="13" width="18.7109375" customWidth="1"/>
    <col min="14" max="14" width="16" customWidth="1"/>
    <col min="15" max="15" width="19.5703125" customWidth="1"/>
    <col min="16" max="16" width="10.28515625"/>
    <col min="17" max="17" width="12.28515625"/>
    <col min="18" max="1026" width="10.42578125"/>
  </cols>
  <sheetData>
    <row r="1" spans="1:15" ht="16.5" thickBot="1" x14ac:dyDescent="0.3">
      <c r="D1" s="2" t="s">
        <v>0</v>
      </c>
      <c r="E1" s="2"/>
      <c r="F1" s="304" t="s">
        <v>1</v>
      </c>
      <c r="G1" s="305"/>
      <c r="H1" s="305"/>
      <c r="I1" s="305"/>
      <c r="J1" s="305"/>
      <c r="K1" s="305"/>
      <c r="L1" s="305"/>
      <c r="M1" s="305"/>
      <c r="N1" s="305"/>
      <c r="O1" s="306"/>
    </row>
    <row r="2" spans="1:15" ht="16.5" hidden="1" thickBot="1" x14ac:dyDescent="0.3">
      <c r="D2" s="2" t="s">
        <v>2</v>
      </c>
      <c r="E2" s="2"/>
      <c r="F2" s="308" t="s">
        <v>64</v>
      </c>
      <c r="G2" s="308"/>
      <c r="H2" s="308"/>
      <c r="I2" s="308"/>
      <c r="J2" s="308"/>
      <c r="K2" s="308"/>
      <c r="L2" s="308"/>
      <c r="M2" s="308"/>
      <c r="N2" s="308"/>
      <c r="O2" s="308"/>
    </row>
    <row r="3" spans="1:15" ht="16.5" hidden="1" thickBot="1" x14ac:dyDescent="0.3">
      <c r="D3" s="2" t="s">
        <v>3</v>
      </c>
      <c r="E3" s="2"/>
      <c r="F3" s="304" t="s">
        <v>4</v>
      </c>
      <c r="G3" s="305"/>
      <c r="H3" s="305"/>
      <c r="I3" s="305"/>
      <c r="J3" s="305"/>
      <c r="K3" s="305"/>
      <c r="L3" s="305"/>
      <c r="M3" s="305"/>
      <c r="N3" s="305"/>
      <c r="O3" s="306"/>
    </row>
    <row r="4" spans="1:15" ht="16.5" hidden="1" thickBot="1" x14ac:dyDescent="0.3">
      <c r="D4" s="2" t="s">
        <v>5</v>
      </c>
      <c r="E4" s="2"/>
      <c r="F4" s="308" t="s">
        <v>66</v>
      </c>
      <c r="G4" s="308"/>
      <c r="H4" s="308"/>
      <c r="I4" s="308"/>
      <c r="J4" s="308"/>
      <c r="K4" s="308"/>
      <c r="L4" s="308"/>
      <c r="M4" s="308"/>
      <c r="N4" s="308"/>
      <c r="O4" s="308"/>
    </row>
    <row r="5" spans="1:15" ht="16.5" hidden="1" thickBot="1" x14ac:dyDescent="0.3">
      <c r="D5" s="2" t="s">
        <v>6</v>
      </c>
      <c r="E5" s="2"/>
      <c r="F5" s="308" t="s">
        <v>104</v>
      </c>
      <c r="G5" s="308"/>
      <c r="H5" s="308"/>
      <c r="I5" s="308"/>
      <c r="J5" s="308"/>
      <c r="K5" s="308"/>
      <c r="L5" s="308"/>
      <c r="M5" s="308"/>
      <c r="N5" s="308"/>
      <c r="O5" s="308"/>
    </row>
    <row r="6" spans="1:15" ht="16.5" hidden="1" thickBot="1" x14ac:dyDescent="0.3">
      <c r="D6" s="2" t="s">
        <v>7</v>
      </c>
      <c r="E6" s="2"/>
      <c r="F6" s="309">
        <v>3</v>
      </c>
      <c r="G6" s="309"/>
      <c r="H6" s="309"/>
      <c r="I6" s="309"/>
      <c r="J6" s="309"/>
      <c r="K6" s="309"/>
      <c r="L6" s="309"/>
      <c r="M6" s="309"/>
      <c r="N6" s="309"/>
      <c r="O6" s="309"/>
    </row>
    <row r="7" spans="1:15" ht="15.75" hidden="1" x14ac:dyDescent="0.25">
      <c r="A7" s="3"/>
      <c r="B7" s="3"/>
      <c r="C7" s="3"/>
      <c r="D7" s="3"/>
      <c r="E7" s="3"/>
      <c r="F7" s="4"/>
      <c r="G7" s="3"/>
      <c r="H7" s="3"/>
      <c r="I7" s="3"/>
      <c r="J7" s="3"/>
      <c r="K7" s="3"/>
      <c r="L7" s="3"/>
      <c r="M7" s="3"/>
      <c r="N7" s="3"/>
      <c r="O7" s="3"/>
    </row>
    <row r="8" spans="1:15" hidden="1" x14ac:dyDescent="0.25">
      <c r="A8" s="5" t="s">
        <v>8</v>
      </c>
      <c r="B8" s="6"/>
      <c r="C8" s="7" t="s">
        <v>9</v>
      </c>
      <c r="D8" s="5" t="s">
        <v>10</v>
      </c>
      <c r="E8" s="5"/>
      <c r="F8" s="8"/>
      <c r="G8"/>
    </row>
    <row r="9" spans="1:15" ht="15.75" hidden="1" x14ac:dyDescent="0.25">
      <c r="A9" s="9"/>
      <c r="C9" s="10"/>
      <c r="D9" s="10"/>
      <c r="E9" s="10"/>
      <c r="F9" s="8"/>
      <c r="G9" s="9"/>
      <c r="H9" s="9"/>
      <c r="I9" s="9"/>
      <c r="J9" s="9"/>
      <c r="K9" s="3"/>
      <c r="L9" s="3"/>
      <c r="M9" s="3"/>
      <c r="N9" s="3"/>
      <c r="O9" s="3"/>
    </row>
    <row r="10" spans="1:15" hidden="1" x14ac:dyDescent="0.25">
      <c r="A10" s="11"/>
      <c r="B10" s="12" t="s">
        <v>11</v>
      </c>
      <c r="C10" s="13"/>
      <c r="D10" s="5" t="s">
        <v>12</v>
      </c>
      <c r="E10" s="5"/>
      <c r="F10" s="8"/>
      <c r="G10" s="15"/>
      <c r="H10" s="15"/>
      <c r="I10" s="15"/>
      <c r="J10" s="15"/>
      <c r="K10" s="15"/>
      <c r="L10" s="15"/>
      <c r="M10" s="15"/>
      <c r="N10" s="15"/>
      <c r="O10" s="15"/>
    </row>
    <row r="11" spans="1:15" hidden="1" x14ac:dyDescent="0.25">
      <c r="A11" s="16"/>
      <c r="B11" s="16"/>
      <c r="C11" s="17"/>
      <c r="D11" s="18"/>
      <c r="E11" s="18"/>
      <c r="F11" s="19"/>
      <c r="G11"/>
    </row>
    <row r="12" spans="1:15" hidden="1" x14ac:dyDescent="0.25">
      <c r="C12" s="13"/>
      <c r="D12" s="5" t="s">
        <v>13</v>
      </c>
      <c r="E12" s="5"/>
      <c r="F12" s="8"/>
      <c r="G12"/>
    </row>
    <row r="13" spans="1:15" hidden="1" x14ac:dyDescent="0.25">
      <c r="C13" s="5"/>
      <c r="D13" s="5"/>
      <c r="E13" s="5"/>
      <c r="F13" s="8"/>
      <c r="G13"/>
    </row>
    <row r="14" spans="1:15" hidden="1" x14ac:dyDescent="0.25">
      <c r="A14" s="16"/>
      <c r="B14" s="16"/>
      <c r="C14" s="13"/>
      <c r="D14" s="5" t="s">
        <v>14</v>
      </c>
      <c r="E14" s="5"/>
      <c r="F14" s="8"/>
      <c r="G14"/>
    </row>
    <row r="15" spans="1:15" ht="15.75" thickBot="1" x14ac:dyDescent="0.3">
      <c r="A15" s="307"/>
      <c r="B15" s="307"/>
      <c r="C15" s="307"/>
      <c r="D15" s="307"/>
      <c r="E15" s="1"/>
      <c r="F15" s="1"/>
    </row>
    <row r="16" spans="1:15" ht="15.75" thickBot="1" x14ac:dyDescent="0.3">
      <c r="A16" s="316" t="s">
        <v>15</v>
      </c>
      <c r="B16" s="316"/>
      <c r="C16" s="316" t="s">
        <v>16</v>
      </c>
      <c r="D16" s="316"/>
      <c r="E16" s="97"/>
      <c r="F16" s="323" t="s">
        <v>63</v>
      </c>
      <c r="G16" s="312" t="s">
        <v>17</v>
      </c>
      <c r="H16" s="312" t="s">
        <v>18</v>
      </c>
      <c r="I16" s="313" t="s">
        <v>19</v>
      </c>
      <c r="J16" s="313"/>
      <c r="K16" s="313"/>
      <c r="L16" s="314" t="s">
        <v>20</v>
      </c>
      <c r="M16" s="314"/>
      <c r="N16" s="314"/>
      <c r="O16" s="315" t="s">
        <v>21</v>
      </c>
    </row>
    <row r="17" spans="1:16" ht="23.25" thickBot="1" x14ac:dyDescent="0.3">
      <c r="A17" s="20" t="s">
        <v>22</v>
      </c>
      <c r="B17" s="21" t="s">
        <v>23</v>
      </c>
      <c r="C17" s="20" t="s">
        <v>24</v>
      </c>
      <c r="D17" s="22" t="s">
        <v>23</v>
      </c>
      <c r="E17" s="129"/>
      <c r="F17" s="323"/>
      <c r="G17" s="312"/>
      <c r="H17" s="312"/>
      <c r="I17" s="23" t="s">
        <v>25</v>
      </c>
      <c r="J17" s="24" t="s">
        <v>26</v>
      </c>
      <c r="K17" s="25" t="s">
        <v>27</v>
      </c>
      <c r="L17" s="26" t="s">
        <v>28</v>
      </c>
      <c r="M17" s="27" t="s">
        <v>29</v>
      </c>
      <c r="N17" s="28" t="s">
        <v>30</v>
      </c>
      <c r="O17" s="315"/>
    </row>
    <row r="18" spans="1:16" ht="15.75" thickBot="1" x14ac:dyDescent="0.3">
      <c r="A18" s="317">
        <v>31</v>
      </c>
      <c r="B18" s="318" t="s">
        <v>31</v>
      </c>
      <c r="C18" s="194">
        <v>311</v>
      </c>
      <c r="D18" s="191" t="s">
        <v>95</v>
      </c>
      <c r="E18" s="147">
        <v>311</v>
      </c>
      <c r="F18" s="147" t="s">
        <v>85</v>
      </c>
      <c r="G18" s="32" t="s">
        <v>100</v>
      </c>
      <c r="H18" s="147">
        <v>8</v>
      </c>
      <c r="I18" s="213">
        <v>6</v>
      </c>
      <c r="J18" s="214">
        <v>10</v>
      </c>
      <c r="K18" s="218">
        <v>15</v>
      </c>
      <c r="L18" s="250" t="s">
        <v>120</v>
      </c>
      <c r="M18" s="190"/>
      <c r="N18" s="188"/>
      <c r="O18" s="169" t="s">
        <v>65</v>
      </c>
    </row>
    <row r="19" spans="1:16" ht="15.75" thickBot="1" x14ac:dyDescent="0.3">
      <c r="A19" s="317"/>
      <c r="B19" s="318"/>
      <c r="C19" s="159">
        <v>312</v>
      </c>
      <c r="D19" s="191" t="s">
        <v>96</v>
      </c>
      <c r="E19" s="164">
        <v>312</v>
      </c>
      <c r="F19" s="148"/>
      <c r="G19" s="32" t="s">
        <v>100</v>
      </c>
      <c r="H19" s="148"/>
      <c r="I19" s="249">
        <v>8</v>
      </c>
      <c r="J19" s="171">
        <v>10</v>
      </c>
      <c r="K19" s="216">
        <v>15</v>
      </c>
      <c r="L19" s="41" t="s">
        <v>120</v>
      </c>
      <c r="M19" s="42"/>
      <c r="N19" s="145"/>
      <c r="O19" s="148" t="s">
        <v>65</v>
      </c>
    </row>
    <row r="20" spans="1:16" ht="15.75" thickBot="1" x14ac:dyDescent="0.3">
      <c r="A20" s="317"/>
      <c r="B20" s="318"/>
      <c r="C20" s="195">
        <v>313</v>
      </c>
      <c r="D20" s="192" t="s">
        <v>97</v>
      </c>
      <c r="E20" s="148">
        <v>313</v>
      </c>
      <c r="F20" s="66"/>
      <c r="G20" s="32" t="s">
        <v>100</v>
      </c>
      <c r="H20" s="66"/>
      <c r="I20" s="215">
        <v>6</v>
      </c>
      <c r="J20" s="171">
        <v>6</v>
      </c>
      <c r="K20" s="216"/>
      <c r="L20" s="251" t="s">
        <v>120</v>
      </c>
      <c r="M20" s="166"/>
      <c r="N20" s="217"/>
      <c r="O20" s="164" t="s">
        <v>65</v>
      </c>
    </row>
    <row r="21" spans="1:16" ht="15.75" thickBot="1" x14ac:dyDescent="0.3">
      <c r="A21" s="317"/>
      <c r="B21" s="318"/>
      <c r="C21" s="195"/>
      <c r="D21" s="196"/>
      <c r="E21" s="148"/>
      <c r="F21" s="66"/>
      <c r="G21" s="47"/>
      <c r="H21" s="66"/>
      <c r="I21" s="172"/>
      <c r="J21" s="173"/>
      <c r="K21" s="219"/>
      <c r="L21" s="41"/>
      <c r="M21" s="42"/>
      <c r="N21" s="145"/>
      <c r="O21" s="148"/>
    </row>
    <row r="22" spans="1:16" ht="15.75" thickBot="1" x14ac:dyDescent="0.3">
      <c r="A22" s="317"/>
      <c r="B22" s="318"/>
      <c r="C22" s="160"/>
      <c r="D22" s="197"/>
      <c r="E22" s="149"/>
      <c r="F22" s="149"/>
      <c r="G22" s="55"/>
      <c r="H22" s="149"/>
      <c r="I22" s="57"/>
      <c r="J22" s="58"/>
      <c r="K22" s="60"/>
      <c r="L22" s="57"/>
      <c r="M22" s="58"/>
      <c r="N22" s="146"/>
      <c r="O22" s="149"/>
    </row>
    <row r="23" spans="1:16" ht="15.75" thickBot="1" x14ac:dyDescent="0.3">
      <c r="A23" s="321">
        <v>32</v>
      </c>
      <c r="B23" s="322" t="s">
        <v>33</v>
      </c>
      <c r="C23" s="194">
        <v>321</v>
      </c>
      <c r="D23" s="198" t="s">
        <v>83</v>
      </c>
      <c r="E23" s="147">
        <v>321</v>
      </c>
      <c r="F23" s="147" t="s">
        <v>86</v>
      </c>
      <c r="G23" s="243" t="s">
        <v>106</v>
      </c>
      <c r="H23" s="147">
        <v>1</v>
      </c>
      <c r="I23" s="34"/>
      <c r="J23" s="35"/>
      <c r="K23" s="36">
        <v>12</v>
      </c>
      <c r="L23" s="252" t="s">
        <v>108</v>
      </c>
      <c r="M23" s="183"/>
      <c r="N23" s="181"/>
      <c r="O23" s="253" t="s">
        <v>107</v>
      </c>
    </row>
    <row r="24" spans="1:16" ht="26.25" thickBot="1" x14ac:dyDescent="0.3">
      <c r="A24" s="321"/>
      <c r="B24" s="322"/>
      <c r="C24" s="159">
        <v>322</v>
      </c>
      <c r="D24" s="199" t="s">
        <v>102</v>
      </c>
      <c r="E24" s="195">
        <v>322</v>
      </c>
      <c r="F24" s="66" t="s">
        <v>70</v>
      </c>
      <c r="G24" s="32" t="s">
        <v>100</v>
      </c>
      <c r="H24" s="148">
        <v>1</v>
      </c>
      <c r="I24" s="41"/>
      <c r="J24" s="42">
        <v>2</v>
      </c>
      <c r="K24" s="44">
        <v>10</v>
      </c>
      <c r="L24" s="236" t="s">
        <v>120</v>
      </c>
      <c r="M24" s="42"/>
      <c r="N24" s="145"/>
      <c r="O24" s="148" t="s">
        <v>107</v>
      </c>
    </row>
    <row r="25" spans="1:16" ht="15.75" thickBot="1" x14ac:dyDescent="0.3">
      <c r="A25" s="321"/>
      <c r="B25" s="322"/>
      <c r="C25" s="195">
        <v>323</v>
      </c>
      <c r="D25" s="197" t="s">
        <v>74</v>
      </c>
      <c r="E25" s="66"/>
      <c r="F25" s="66" t="s">
        <v>71</v>
      </c>
      <c r="G25" s="66"/>
      <c r="H25" s="149">
        <v>1</v>
      </c>
      <c r="I25" s="57"/>
      <c r="J25" s="107"/>
      <c r="K25" s="60">
        <v>10</v>
      </c>
      <c r="L25" s="57"/>
      <c r="M25" s="58"/>
      <c r="N25" s="152" t="s">
        <v>89</v>
      </c>
      <c r="O25" s="154" t="s">
        <v>89</v>
      </c>
    </row>
    <row r="26" spans="1:16" ht="26.25" thickBot="1" x14ac:dyDescent="0.3">
      <c r="A26" s="319">
        <v>33</v>
      </c>
      <c r="B26" s="329" t="s">
        <v>35</v>
      </c>
      <c r="C26" s="194">
        <v>331</v>
      </c>
      <c r="D26" s="200" t="s">
        <v>84</v>
      </c>
      <c r="E26" s="147">
        <v>331</v>
      </c>
      <c r="F26" s="147" t="s">
        <v>87</v>
      </c>
      <c r="G26" s="32" t="s">
        <v>100</v>
      </c>
      <c r="H26" s="147">
        <v>8</v>
      </c>
      <c r="I26" s="131"/>
      <c r="J26" s="130">
        <v>10</v>
      </c>
      <c r="K26" s="220">
        <v>20</v>
      </c>
      <c r="L26" s="223"/>
      <c r="M26" s="254" t="s">
        <v>116</v>
      </c>
      <c r="N26" s="144"/>
      <c r="O26" s="255" t="s">
        <v>117</v>
      </c>
      <c r="P26" s="265" t="s">
        <v>127</v>
      </c>
    </row>
    <row r="27" spans="1:16" ht="34.5" customHeight="1" thickBot="1" x14ac:dyDescent="0.3">
      <c r="A27" s="319"/>
      <c r="B27" s="329"/>
      <c r="C27" s="159"/>
      <c r="D27" s="201"/>
      <c r="E27" s="170"/>
      <c r="F27" s="66"/>
      <c r="G27" s="68"/>
      <c r="H27" s="148"/>
      <c r="I27" s="69"/>
      <c r="J27" s="70"/>
      <c r="K27" s="221"/>
      <c r="L27" s="41"/>
      <c r="M27" s="173"/>
      <c r="N27" s="145"/>
      <c r="O27" s="227"/>
    </row>
    <row r="28" spans="1:16" ht="15.75" thickBot="1" x14ac:dyDescent="0.3">
      <c r="A28" s="319"/>
      <c r="B28" s="329"/>
      <c r="C28" s="160"/>
      <c r="D28" s="197"/>
      <c r="E28" s="149"/>
      <c r="F28" s="61"/>
      <c r="G28" s="61"/>
      <c r="H28" s="149"/>
      <c r="I28" s="72"/>
      <c r="J28" s="73"/>
      <c r="K28" s="222"/>
      <c r="L28" s="57"/>
      <c r="M28" s="58"/>
      <c r="N28" s="146"/>
      <c r="O28" s="149"/>
    </row>
    <row r="29" spans="1:16" ht="30.75" thickBot="1" x14ac:dyDescent="0.3">
      <c r="A29" s="319">
        <v>34</v>
      </c>
      <c r="B29" s="328" t="s">
        <v>36</v>
      </c>
      <c r="C29" s="194">
        <v>341</v>
      </c>
      <c r="D29" s="202" t="s">
        <v>103</v>
      </c>
      <c r="E29" s="164">
        <v>341</v>
      </c>
      <c r="F29" s="147" t="s">
        <v>88</v>
      </c>
      <c r="G29" s="180" t="s">
        <v>105</v>
      </c>
      <c r="H29" s="147">
        <v>8</v>
      </c>
      <c r="I29" s="37"/>
      <c r="J29" s="177"/>
      <c r="K29" s="36">
        <v>15</v>
      </c>
      <c r="L29" s="184"/>
      <c r="M29" s="36"/>
      <c r="N29" s="144" t="s">
        <v>89</v>
      </c>
      <c r="O29" s="147" t="s">
        <v>89</v>
      </c>
    </row>
    <row r="30" spans="1:16" ht="15.75" thickBot="1" x14ac:dyDescent="0.3">
      <c r="A30" s="319"/>
      <c r="B30" s="328"/>
      <c r="C30" s="195"/>
      <c r="D30" s="203"/>
      <c r="E30" s="66"/>
      <c r="F30" s="66"/>
      <c r="G30" s="48"/>
      <c r="H30" s="66"/>
      <c r="I30" s="53"/>
      <c r="J30" s="178"/>
      <c r="K30" s="52"/>
      <c r="L30" s="53"/>
      <c r="M30" s="52"/>
      <c r="N30" s="51"/>
      <c r="O30" s="66"/>
    </row>
    <row r="31" spans="1:16" ht="15.75" thickBot="1" x14ac:dyDescent="0.3">
      <c r="A31" s="319"/>
      <c r="B31" s="328"/>
      <c r="C31" s="160"/>
      <c r="D31" s="197"/>
      <c r="E31" s="149"/>
      <c r="F31" s="149"/>
      <c r="G31" s="56"/>
      <c r="H31" s="149"/>
      <c r="I31" s="57"/>
      <c r="J31" s="58"/>
      <c r="K31" s="60"/>
      <c r="L31" s="57"/>
      <c r="M31" s="58"/>
      <c r="N31" s="146"/>
      <c r="O31" s="149"/>
    </row>
    <row r="32" spans="1:16" x14ac:dyDescent="0.25">
      <c r="A32" s="321">
        <v>35</v>
      </c>
      <c r="B32" s="325" t="s">
        <v>113</v>
      </c>
      <c r="C32" s="194">
        <v>351</v>
      </c>
      <c r="D32" s="204" t="s">
        <v>81</v>
      </c>
      <c r="E32" s="224"/>
      <c r="F32" s="225"/>
      <c r="G32" s="169"/>
      <c r="H32" s="212"/>
      <c r="I32" s="186"/>
      <c r="J32" s="187"/>
      <c r="K32" s="188"/>
      <c r="L32" s="189"/>
      <c r="M32" s="190"/>
      <c r="N32" s="188"/>
      <c r="O32" s="169"/>
    </row>
    <row r="33" spans="1:15" ht="15.75" thickBot="1" x14ac:dyDescent="0.3">
      <c r="A33" s="324"/>
      <c r="B33" s="326"/>
      <c r="C33" s="160">
        <v>352</v>
      </c>
      <c r="D33" s="205" t="s">
        <v>82</v>
      </c>
      <c r="E33" s="226"/>
      <c r="F33" s="134"/>
      <c r="G33" s="148"/>
      <c r="H33" s="40"/>
      <c r="I33" s="41"/>
      <c r="J33" s="42"/>
      <c r="K33" s="145"/>
      <c r="L33" s="43"/>
      <c r="M33" s="42"/>
      <c r="N33" s="145"/>
      <c r="O33" s="148"/>
    </row>
    <row r="34" spans="1:15" ht="15.75" thickBot="1" x14ac:dyDescent="0.3">
      <c r="A34" s="317"/>
      <c r="B34" s="327"/>
      <c r="C34" s="193">
        <v>353</v>
      </c>
      <c r="D34" s="206" t="s">
        <v>112</v>
      </c>
      <c r="E34" s="226">
        <v>353</v>
      </c>
      <c r="F34" s="134">
        <v>20</v>
      </c>
      <c r="G34" s="148" t="s">
        <v>100</v>
      </c>
      <c r="H34" s="40">
        <v>2</v>
      </c>
      <c r="I34" s="41">
        <v>4</v>
      </c>
      <c r="J34" s="42"/>
      <c r="K34" s="145">
        <v>16</v>
      </c>
      <c r="L34" s="43"/>
      <c r="M34" s="42"/>
      <c r="N34" s="42" t="s">
        <v>89</v>
      </c>
      <c r="O34" s="148" t="s">
        <v>89</v>
      </c>
    </row>
    <row r="35" spans="1:15" x14ac:dyDescent="0.25">
      <c r="H35" s="122">
        <f>SUM(H18:H34)</f>
        <v>29</v>
      </c>
      <c r="I35" s="122">
        <f>SUM(I18:I31)+I33</f>
        <v>20</v>
      </c>
      <c r="J35" s="122">
        <f>SUM(J18:J31)+J33</f>
        <v>38</v>
      </c>
      <c r="K35" s="122">
        <f>SUM(K18:K31)+K33</f>
        <v>97</v>
      </c>
    </row>
    <row r="36" spans="1:15" ht="15.75" thickBot="1" x14ac:dyDescent="0.3"/>
    <row r="37" spans="1:15" ht="15.75" thickBot="1" x14ac:dyDescent="0.3">
      <c r="I37" s="340" t="s">
        <v>132</v>
      </c>
      <c r="J37" s="341">
        <v>45803</v>
      </c>
      <c r="K37" s="342"/>
      <c r="L37" s="343"/>
    </row>
    <row r="38" spans="1:15" ht="15.75" thickBot="1" x14ac:dyDescent="0.3">
      <c r="I38" s="340" t="s">
        <v>133</v>
      </c>
      <c r="J38" s="341">
        <v>45825</v>
      </c>
      <c r="K38" s="342"/>
      <c r="L38" s="343"/>
    </row>
    <row r="48" spans="1:15" ht="21" x14ac:dyDescent="0.25">
      <c r="A48" s="167" t="s">
        <v>32</v>
      </c>
      <c r="B48" s="168"/>
      <c r="C48" s="168"/>
      <c r="D48" s="168"/>
      <c r="E48" s="168"/>
      <c r="F48" s="167"/>
    </row>
    <row r="49" spans="1:6" ht="21" x14ac:dyDescent="0.25">
      <c r="A49" s="167" t="s">
        <v>34</v>
      </c>
      <c r="B49" s="168"/>
      <c r="C49" s="168"/>
      <c r="D49" s="168"/>
      <c r="E49" s="168"/>
      <c r="F49" s="167"/>
    </row>
    <row r="50" spans="1:6" ht="21" x14ac:dyDescent="0.25">
      <c r="A50" s="167" t="s">
        <v>37</v>
      </c>
      <c r="B50" s="168"/>
      <c r="C50" s="168"/>
      <c r="D50" s="168"/>
      <c r="E50" s="168"/>
      <c r="F50" s="167"/>
    </row>
    <row r="51" spans="1:6" ht="21" x14ac:dyDescent="0.25">
      <c r="A51" s="167" t="s">
        <v>38</v>
      </c>
      <c r="B51" s="168"/>
      <c r="C51" s="168"/>
      <c r="D51" s="168"/>
      <c r="E51" s="168"/>
      <c r="F51" s="167"/>
    </row>
  </sheetData>
  <mergeCells count="28">
    <mergeCell ref="J37:L37"/>
    <mergeCell ref="J38:L38"/>
    <mergeCell ref="B23:B25"/>
    <mergeCell ref="A26:A28"/>
    <mergeCell ref="B26:B28"/>
    <mergeCell ref="A29:A31"/>
    <mergeCell ref="G16:G17"/>
    <mergeCell ref="A15:B15"/>
    <mergeCell ref="C15:D15"/>
    <mergeCell ref="A16:B16"/>
    <mergeCell ref="C16:D16"/>
    <mergeCell ref="F16:F17"/>
    <mergeCell ref="F1:O1"/>
    <mergeCell ref="F3:O3"/>
    <mergeCell ref="A32:A34"/>
    <mergeCell ref="B32:B34"/>
    <mergeCell ref="F2:O2"/>
    <mergeCell ref="F4:O4"/>
    <mergeCell ref="F5:O5"/>
    <mergeCell ref="F6:O6"/>
    <mergeCell ref="I16:K16"/>
    <mergeCell ref="L16:N16"/>
    <mergeCell ref="O16:O17"/>
    <mergeCell ref="A18:A22"/>
    <mergeCell ref="B18:B22"/>
    <mergeCell ref="A23:A25"/>
    <mergeCell ref="B29:B31"/>
    <mergeCell ref="H16:H17"/>
  </mergeCells>
  <pageMargins left="0.7" right="0.7" top="0.75" bottom="0.75" header="0.51180555555555496" footer="0.51180555555555496"/>
  <pageSetup paperSize="9" scale="38" firstPageNumber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P52"/>
  <sheetViews>
    <sheetView zoomScale="90" zoomScaleNormal="90" workbookViewId="0">
      <pane xSplit="2" ySplit="17" topLeftCell="F18" activePane="bottomRight" state="frozen"/>
      <selection activeCell="A16" sqref="A16"/>
      <selection pane="topRight" activeCell="C16" sqref="C16"/>
      <selection pane="bottomLeft" activeCell="A18" sqref="A18"/>
      <selection pane="bottomRight" activeCell="I38" sqref="I38:L39"/>
    </sheetView>
  </sheetViews>
  <sheetFormatPr baseColWidth="10" defaultColWidth="9.28515625" defaultRowHeight="15" x14ac:dyDescent="0.25"/>
  <cols>
    <col min="1" max="1" width="4.28515625"/>
    <col min="2" max="2" width="40.28515625" bestFit="1" customWidth="1"/>
    <col min="3" max="3" width="4.28515625" bestFit="1" customWidth="1"/>
    <col min="4" max="4" width="58" bestFit="1" customWidth="1"/>
    <col min="5" max="5" width="9.28515625" customWidth="1"/>
    <col min="6" max="6" width="18.5703125" customWidth="1"/>
    <col min="7" max="7" width="15.5703125" style="1" customWidth="1"/>
    <col min="8" max="8" width="11.42578125" customWidth="1"/>
    <col min="9" max="11" width="9.28515625" customWidth="1"/>
    <col min="12" max="12" width="10.28515625" customWidth="1"/>
    <col min="13" max="13" width="20.5703125" customWidth="1"/>
    <col min="14" max="14" width="18.5703125" customWidth="1"/>
    <col min="15" max="15" width="23.7109375" customWidth="1"/>
    <col min="16" max="16" width="21.28515625" customWidth="1"/>
    <col min="17" max="17" width="12.28515625"/>
    <col min="21" max="1026" width="10.42578125"/>
  </cols>
  <sheetData>
    <row r="1" spans="1:15" ht="16.5" thickBot="1" x14ac:dyDescent="0.3">
      <c r="D1" s="2" t="s">
        <v>0</v>
      </c>
      <c r="E1" s="2"/>
      <c r="F1" s="304" t="s">
        <v>1</v>
      </c>
      <c r="G1" s="305"/>
      <c r="H1" s="305"/>
      <c r="I1" s="305"/>
      <c r="J1" s="305"/>
      <c r="K1" s="305"/>
      <c r="L1" s="305"/>
      <c r="M1" s="305"/>
      <c r="N1" s="305"/>
      <c r="O1" s="306"/>
    </row>
    <row r="2" spans="1:15" ht="16.5" hidden="1" thickBot="1" x14ac:dyDescent="0.3">
      <c r="D2" s="2" t="s">
        <v>2</v>
      </c>
      <c r="E2" s="2"/>
      <c r="F2" s="308" t="s">
        <v>64</v>
      </c>
      <c r="G2" s="308"/>
      <c r="H2" s="308"/>
      <c r="I2" s="308"/>
      <c r="J2" s="308"/>
      <c r="K2" s="308"/>
      <c r="L2" s="308"/>
      <c r="M2" s="308"/>
      <c r="N2" s="308"/>
      <c r="O2" s="308"/>
    </row>
    <row r="3" spans="1:15" ht="16.5" hidden="1" thickBot="1" x14ac:dyDescent="0.3">
      <c r="D3" s="2" t="s">
        <v>3</v>
      </c>
      <c r="E3" s="2"/>
      <c r="F3" s="304" t="s">
        <v>4</v>
      </c>
      <c r="G3" s="305"/>
      <c r="H3" s="305"/>
      <c r="I3" s="305"/>
      <c r="J3" s="305"/>
      <c r="K3" s="305"/>
      <c r="L3" s="305"/>
      <c r="M3" s="305"/>
      <c r="N3" s="305"/>
      <c r="O3" s="306"/>
    </row>
    <row r="4" spans="1:15" ht="16.5" hidden="1" thickBot="1" x14ac:dyDescent="0.3">
      <c r="D4" s="2" t="s">
        <v>5</v>
      </c>
      <c r="E4" s="2"/>
      <c r="F4" s="308" t="s">
        <v>66</v>
      </c>
      <c r="G4" s="308"/>
      <c r="H4" s="308"/>
      <c r="I4" s="308"/>
      <c r="J4" s="308"/>
      <c r="K4" s="308"/>
      <c r="L4" s="308"/>
      <c r="M4" s="308"/>
      <c r="N4" s="308"/>
      <c r="O4" s="308"/>
    </row>
    <row r="5" spans="1:15" ht="16.5" hidden="1" thickBot="1" x14ac:dyDescent="0.3">
      <c r="D5" s="2" t="s">
        <v>6</v>
      </c>
      <c r="E5" s="2"/>
      <c r="F5" s="308" t="s">
        <v>104</v>
      </c>
      <c r="G5" s="308"/>
      <c r="H5" s="308"/>
      <c r="I5" s="308"/>
      <c r="J5" s="308"/>
      <c r="K5" s="308"/>
      <c r="L5" s="308"/>
      <c r="M5" s="308"/>
      <c r="N5" s="308"/>
      <c r="O5" s="308"/>
    </row>
    <row r="6" spans="1:15" ht="16.5" hidden="1" thickBot="1" x14ac:dyDescent="0.3">
      <c r="D6" s="2" t="s">
        <v>7</v>
      </c>
      <c r="E6" s="2"/>
      <c r="F6" s="309">
        <v>4</v>
      </c>
      <c r="G6" s="309"/>
      <c r="H6" s="309"/>
      <c r="I6" s="309"/>
      <c r="J6" s="309"/>
      <c r="K6" s="309"/>
      <c r="L6" s="309"/>
      <c r="M6" s="309"/>
      <c r="N6" s="309"/>
      <c r="O6" s="309"/>
    </row>
    <row r="7" spans="1:15" ht="15.75" hidden="1" x14ac:dyDescent="0.25">
      <c r="A7" s="3"/>
      <c r="B7" s="3"/>
      <c r="C7" s="3"/>
      <c r="D7" s="3"/>
      <c r="E7" s="3"/>
      <c r="F7" s="4"/>
      <c r="G7" s="3"/>
      <c r="H7" s="3"/>
      <c r="I7" s="3"/>
      <c r="J7" s="3"/>
      <c r="K7" s="3"/>
      <c r="L7" s="3"/>
      <c r="M7" s="3"/>
      <c r="N7" s="3"/>
      <c r="O7" s="3"/>
    </row>
    <row r="8" spans="1:15" hidden="1" x14ac:dyDescent="0.25">
      <c r="A8" s="5" t="s">
        <v>8</v>
      </c>
      <c r="B8" s="6"/>
      <c r="C8" s="7" t="s">
        <v>9</v>
      </c>
      <c r="D8" s="5" t="s">
        <v>10</v>
      </c>
      <c r="E8" s="5"/>
      <c r="F8" s="8"/>
      <c r="G8"/>
    </row>
    <row r="9" spans="1:15" ht="15.75" hidden="1" x14ac:dyDescent="0.25">
      <c r="A9" s="9"/>
      <c r="C9" s="10"/>
      <c r="D9" s="10"/>
      <c r="E9" s="10"/>
      <c r="F9" s="8"/>
      <c r="G9" s="9"/>
      <c r="H9" s="9"/>
      <c r="I9" s="9"/>
      <c r="J9" s="9"/>
      <c r="K9" s="3"/>
      <c r="L9" s="3"/>
      <c r="M9" s="3"/>
      <c r="N9" s="3"/>
      <c r="O9" s="3"/>
    </row>
    <row r="10" spans="1:15" ht="22.5" hidden="1" customHeight="1" x14ac:dyDescent="0.25">
      <c r="A10" s="11"/>
      <c r="B10" s="12" t="s">
        <v>11</v>
      </c>
      <c r="C10" s="13"/>
      <c r="D10" s="5" t="s">
        <v>12</v>
      </c>
      <c r="E10" s="5"/>
      <c r="F10" s="8"/>
      <c r="G10" s="15"/>
      <c r="H10" s="15"/>
      <c r="I10" s="15"/>
      <c r="J10" s="15"/>
      <c r="K10" s="15"/>
      <c r="L10" s="15"/>
      <c r="M10" s="15"/>
      <c r="N10" s="15"/>
      <c r="O10" s="15"/>
    </row>
    <row r="11" spans="1:15" ht="21.75" hidden="1" customHeight="1" x14ac:dyDescent="0.25">
      <c r="A11" s="16"/>
      <c r="B11" s="16"/>
      <c r="C11" s="17"/>
      <c r="D11" s="18"/>
      <c r="E11" s="18"/>
      <c r="F11" s="19"/>
      <c r="G11"/>
    </row>
    <row r="12" spans="1:15" ht="18.75" hidden="1" customHeight="1" x14ac:dyDescent="0.25">
      <c r="C12" s="13"/>
      <c r="D12" s="5" t="s">
        <v>13</v>
      </c>
      <c r="E12" s="5"/>
      <c r="F12" s="8"/>
      <c r="G12"/>
    </row>
    <row r="13" spans="1:15" ht="20.25" hidden="1" customHeight="1" x14ac:dyDescent="0.25">
      <c r="C13" s="5"/>
      <c r="D13" s="5"/>
      <c r="E13" s="5"/>
      <c r="F13" s="8"/>
      <c r="G13"/>
    </row>
    <row r="14" spans="1:15" ht="28.5" hidden="1" customHeight="1" x14ac:dyDescent="0.25">
      <c r="A14" s="16"/>
      <c r="B14" s="16"/>
      <c r="C14" s="13"/>
      <c r="D14" s="5" t="s">
        <v>14</v>
      </c>
      <c r="E14" s="5"/>
      <c r="F14" s="8"/>
      <c r="G14"/>
    </row>
    <row r="15" spans="1:15" ht="17.649999999999999" hidden="1" customHeight="1" thickBot="1" x14ac:dyDescent="0.3">
      <c r="A15" s="307"/>
      <c r="B15" s="307"/>
      <c r="C15" s="307"/>
      <c r="D15" s="307"/>
      <c r="E15" s="1"/>
      <c r="F15" s="1"/>
    </row>
    <row r="16" spans="1:15" ht="15.75" thickBot="1" x14ac:dyDescent="0.3">
      <c r="A16" s="316" t="s">
        <v>15</v>
      </c>
      <c r="B16" s="316"/>
      <c r="C16" s="316" t="s">
        <v>16</v>
      </c>
      <c r="D16" s="316"/>
      <c r="E16" s="97"/>
      <c r="F16" s="323" t="s">
        <v>63</v>
      </c>
      <c r="G16" s="312" t="s">
        <v>17</v>
      </c>
      <c r="H16" s="312" t="s">
        <v>18</v>
      </c>
      <c r="I16" s="330" t="s">
        <v>19</v>
      </c>
      <c r="J16" s="313"/>
      <c r="K16" s="313"/>
      <c r="L16" s="314" t="s">
        <v>20</v>
      </c>
      <c r="M16" s="314"/>
      <c r="N16" s="314"/>
      <c r="O16" s="315" t="s">
        <v>21</v>
      </c>
    </row>
    <row r="17" spans="1:16" ht="23.25" thickBot="1" x14ac:dyDescent="0.3">
      <c r="A17" s="20" t="s">
        <v>22</v>
      </c>
      <c r="B17" s="21" t="s">
        <v>23</v>
      </c>
      <c r="C17" s="20" t="s">
        <v>24</v>
      </c>
      <c r="D17" s="22" t="s">
        <v>23</v>
      </c>
      <c r="E17" s="129"/>
      <c r="F17" s="323"/>
      <c r="G17" s="312"/>
      <c r="H17" s="312"/>
      <c r="I17" s="23" t="s">
        <v>25</v>
      </c>
      <c r="J17" s="24" t="s">
        <v>26</v>
      </c>
      <c r="K17" s="25" t="s">
        <v>27</v>
      </c>
      <c r="L17" s="26" t="s">
        <v>28</v>
      </c>
      <c r="M17" s="27" t="s">
        <v>29</v>
      </c>
      <c r="N17" s="28" t="s">
        <v>30</v>
      </c>
      <c r="O17" s="315"/>
    </row>
    <row r="18" spans="1:16" ht="15.75" thickBot="1" x14ac:dyDescent="0.3">
      <c r="A18" s="317">
        <v>41</v>
      </c>
      <c r="B18" s="318" t="s">
        <v>31</v>
      </c>
      <c r="C18" s="133">
        <v>411</v>
      </c>
      <c r="D18" s="30" t="s">
        <v>95</v>
      </c>
      <c r="E18" s="161"/>
      <c r="F18" s="147" t="s">
        <v>90</v>
      </c>
      <c r="G18" s="32" t="s">
        <v>100</v>
      </c>
      <c r="H18" s="147">
        <v>9</v>
      </c>
      <c r="I18" s="207">
        <v>0</v>
      </c>
      <c r="J18" s="171">
        <v>0</v>
      </c>
      <c r="K18" s="176">
        <v>23</v>
      </c>
      <c r="L18" s="34" t="s">
        <v>120</v>
      </c>
      <c r="M18" s="35"/>
      <c r="N18" s="144"/>
      <c r="O18" s="147" t="s">
        <v>65</v>
      </c>
    </row>
    <row r="19" spans="1:16" ht="15.75" thickBot="1" x14ac:dyDescent="0.3">
      <c r="A19" s="317"/>
      <c r="B19" s="318"/>
      <c r="C19" s="134">
        <v>412</v>
      </c>
      <c r="D19" s="30" t="s">
        <v>96</v>
      </c>
      <c r="E19" s="161"/>
      <c r="F19" s="148"/>
      <c r="G19" s="32" t="s">
        <v>100</v>
      </c>
      <c r="H19" s="148"/>
      <c r="I19" s="207">
        <v>0</v>
      </c>
      <c r="J19" s="171">
        <v>0</v>
      </c>
      <c r="K19" s="176">
        <v>22</v>
      </c>
      <c r="L19" s="34" t="s">
        <v>120</v>
      </c>
      <c r="M19" s="35"/>
      <c r="N19" s="144"/>
      <c r="O19" s="147" t="s">
        <v>65</v>
      </c>
    </row>
    <row r="20" spans="1:16" ht="15.75" thickBot="1" x14ac:dyDescent="0.3">
      <c r="A20" s="317"/>
      <c r="B20" s="318"/>
      <c r="C20" s="135">
        <v>413</v>
      </c>
      <c r="D20" s="46" t="s">
        <v>97</v>
      </c>
      <c r="E20" s="148"/>
      <c r="F20" s="66"/>
      <c r="G20" s="32" t="s">
        <v>100</v>
      </c>
      <c r="H20" s="66"/>
      <c r="I20" s="207">
        <v>6</v>
      </c>
      <c r="J20" s="171">
        <v>12</v>
      </c>
      <c r="K20" s="176"/>
      <c r="L20" s="34" t="s">
        <v>120</v>
      </c>
      <c r="M20" s="35"/>
      <c r="N20" s="144"/>
      <c r="O20" s="147" t="s">
        <v>65</v>
      </c>
    </row>
    <row r="21" spans="1:16" ht="15.75" thickBot="1" x14ac:dyDescent="0.3">
      <c r="A21" s="317"/>
      <c r="B21" s="318"/>
      <c r="C21" s="135"/>
      <c r="D21" s="65"/>
      <c r="E21" s="148"/>
      <c r="F21" s="66"/>
      <c r="G21" s="47"/>
      <c r="H21" s="66"/>
      <c r="I21" s="43"/>
      <c r="J21" s="42"/>
      <c r="K21" s="145"/>
      <c r="L21" s="41"/>
      <c r="M21" s="42"/>
      <c r="N21" s="145"/>
      <c r="O21" s="148"/>
    </row>
    <row r="22" spans="1:16" ht="15.75" thickBot="1" x14ac:dyDescent="0.3">
      <c r="A22" s="317"/>
      <c r="B22" s="318"/>
      <c r="C22" s="136"/>
      <c r="D22" s="54"/>
      <c r="E22" s="56"/>
      <c r="F22" s="149"/>
      <c r="G22" s="55"/>
      <c r="H22" s="149"/>
      <c r="I22" s="59"/>
      <c r="J22" s="58"/>
      <c r="K22" s="146"/>
      <c r="L22" s="57"/>
      <c r="M22" s="58"/>
      <c r="N22" s="146"/>
      <c r="O22" s="149"/>
    </row>
    <row r="23" spans="1:16" ht="26.25" thickBot="1" x14ac:dyDescent="0.3">
      <c r="A23" s="321">
        <v>42</v>
      </c>
      <c r="B23" s="322" t="s">
        <v>33</v>
      </c>
      <c r="C23" s="137">
        <v>421</v>
      </c>
      <c r="D23" s="31" t="s">
        <v>83</v>
      </c>
      <c r="E23" s="33"/>
      <c r="F23" s="147" t="s">
        <v>91</v>
      </c>
      <c r="G23" s="243" t="s">
        <v>106</v>
      </c>
      <c r="H23" s="147">
        <v>1</v>
      </c>
      <c r="I23" s="208"/>
      <c r="J23" s="35"/>
      <c r="K23" s="144">
        <v>13</v>
      </c>
      <c r="L23" s="252" t="s">
        <v>108</v>
      </c>
      <c r="M23" s="183"/>
      <c r="N23" s="181"/>
      <c r="O23" s="253" t="s">
        <v>107</v>
      </c>
    </row>
    <row r="24" spans="1:16" ht="15.75" thickBot="1" x14ac:dyDescent="0.3">
      <c r="A24" s="321"/>
      <c r="B24" s="322"/>
      <c r="C24" s="134"/>
      <c r="D24" s="138"/>
      <c r="E24" s="135"/>
      <c r="F24" s="66"/>
      <c r="G24" s="148"/>
      <c r="H24" s="148"/>
      <c r="I24" s="43"/>
      <c r="J24" s="42"/>
      <c r="K24" s="145"/>
      <c r="L24" s="41"/>
      <c r="M24" s="42"/>
      <c r="N24" s="145"/>
      <c r="O24" s="148"/>
    </row>
    <row r="25" spans="1:16" ht="15.75" thickBot="1" x14ac:dyDescent="0.3">
      <c r="A25" s="321"/>
      <c r="B25" s="322"/>
      <c r="C25" s="135"/>
      <c r="D25" s="65"/>
      <c r="E25" s="48"/>
      <c r="F25" s="66"/>
      <c r="G25" s="66"/>
      <c r="H25" s="66"/>
      <c r="I25" s="43"/>
      <c r="J25" s="98"/>
      <c r="K25" s="145"/>
      <c r="L25" s="49"/>
      <c r="M25" s="50"/>
      <c r="N25" s="51"/>
      <c r="O25" s="66"/>
    </row>
    <row r="26" spans="1:16" ht="15.75" thickBot="1" x14ac:dyDescent="0.3">
      <c r="A26" s="321"/>
      <c r="B26" s="322"/>
      <c r="C26" s="135"/>
      <c r="D26" s="54"/>
      <c r="E26" s="48"/>
      <c r="F26" s="66"/>
      <c r="G26" s="66"/>
      <c r="H26" s="149"/>
      <c r="I26" s="59"/>
      <c r="J26" s="107"/>
      <c r="K26" s="146"/>
      <c r="L26" s="57"/>
      <c r="M26" s="58"/>
      <c r="N26" s="146"/>
      <c r="O26" s="149"/>
    </row>
    <row r="27" spans="1:16" ht="27.75" customHeight="1" thickBot="1" x14ac:dyDescent="0.3">
      <c r="A27" s="319">
        <v>43</v>
      </c>
      <c r="B27" s="329" t="s">
        <v>35</v>
      </c>
      <c r="C27" s="137">
        <v>431</v>
      </c>
      <c r="D27" s="163" t="s">
        <v>84</v>
      </c>
      <c r="E27" s="33"/>
      <c r="F27" s="147" t="s">
        <v>92</v>
      </c>
      <c r="G27" s="32" t="s">
        <v>100</v>
      </c>
      <c r="H27" s="147">
        <v>10</v>
      </c>
      <c r="I27" s="209"/>
      <c r="J27" s="130">
        <v>10</v>
      </c>
      <c r="K27" s="132">
        <v>20</v>
      </c>
      <c r="L27" s="179"/>
      <c r="M27" s="254" t="s">
        <v>116</v>
      </c>
      <c r="N27" s="144"/>
      <c r="O27" s="255" t="s">
        <v>117</v>
      </c>
      <c r="P27" s="264" t="s">
        <v>127</v>
      </c>
    </row>
    <row r="28" spans="1:16" ht="15.75" thickBot="1" x14ac:dyDescent="0.3">
      <c r="A28" s="319"/>
      <c r="B28" s="329"/>
      <c r="C28" s="134"/>
      <c r="D28" s="65"/>
      <c r="E28" s="76"/>
      <c r="F28" s="66"/>
      <c r="G28" s="68"/>
      <c r="H28" s="148"/>
      <c r="I28" s="210"/>
      <c r="J28" s="70"/>
      <c r="K28" s="71"/>
      <c r="L28" s="43"/>
      <c r="M28" s="42"/>
      <c r="N28" s="44"/>
      <c r="O28" s="148"/>
    </row>
    <row r="29" spans="1:16" ht="15.75" thickBot="1" x14ac:dyDescent="0.3">
      <c r="A29" s="319"/>
      <c r="B29" s="329"/>
      <c r="C29" s="139"/>
      <c r="D29" s="54"/>
      <c r="E29" s="56"/>
      <c r="F29" s="61"/>
      <c r="G29" s="61"/>
      <c r="H29" s="149"/>
      <c r="I29" s="211"/>
      <c r="J29" s="73"/>
      <c r="K29" s="74"/>
      <c r="L29" s="59"/>
      <c r="M29" s="58"/>
      <c r="N29" s="60"/>
      <c r="O29" s="149"/>
    </row>
    <row r="30" spans="1:16" ht="28.15" customHeight="1" thickBot="1" x14ac:dyDescent="0.3">
      <c r="A30" s="319">
        <v>44</v>
      </c>
      <c r="B30" s="328" t="s">
        <v>36</v>
      </c>
      <c r="C30" s="140">
        <v>441</v>
      </c>
      <c r="D30" s="174" t="s">
        <v>103</v>
      </c>
      <c r="E30" s="161"/>
      <c r="F30" s="37" t="s">
        <v>93</v>
      </c>
      <c r="G30" s="180" t="s">
        <v>105</v>
      </c>
      <c r="H30" s="147">
        <v>10</v>
      </c>
      <c r="I30" s="33"/>
      <c r="J30" s="177"/>
      <c r="K30" s="144">
        <v>10</v>
      </c>
      <c r="L30" s="37"/>
      <c r="M30" s="183"/>
      <c r="N30" s="144" t="s">
        <v>118</v>
      </c>
      <c r="O30" s="144" t="s">
        <v>118</v>
      </c>
    </row>
    <row r="31" spans="1:16" ht="15.75" thickBot="1" x14ac:dyDescent="0.3">
      <c r="A31" s="319"/>
      <c r="B31" s="328"/>
      <c r="C31" s="135"/>
      <c r="D31" s="175" t="s">
        <v>99</v>
      </c>
      <c r="E31" s="48"/>
      <c r="F31" s="53"/>
      <c r="G31" s="53"/>
      <c r="H31" s="66"/>
      <c r="I31" s="48"/>
      <c r="J31" s="52"/>
      <c r="K31" s="51"/>
      <c r="L31" s="53"/>
      <c r="M31" s="52"/>
      <c r="N31" s="51"/>
      <c r="O31" s="66"/>
    </row>
    <row r="32" spans="1:16" ht="15.75" thickBot="1" x14ac:dyDescent="0.3">
      <c r="A32" s="319"/>
      <c r="B32" s="328"/>
      <c r="C32" s="136"/>
      <c r="D32" s="54"/>
      <c r="E32" s="56"/>
      <c r="F32" s="61"/>
      <c r="G32" s="61"/>
      <c r="H32" s="149"/>
      <c r="I32" s="59"/>
      <c r="J32" s="58"/>
      <c r="K32" s="146"/>
      <c r="L32" s="57"/>
      <c r="M32" s="58"/>
      <c r="N32" s="146"/>
      <c r="O32" s="149"/>
    </row>
    <row r="33" spans="1:15" ht="15.75" thickBot="1" x14ac:dyDescent="0.3">
      <c r="A33" s="319">
        <v>45</v>
      </c>
      <c r="B33" s="331" t="s">
        <v>62</v>
      </c>
      <c r="C33" s="137"/>
      <c r="D33" s="141"/>
      <c r="E33" s="162"/>
      <c r="F33" s="37"/>
      <c r="G33" s="164"/>
      <c r="H33" s="164"/>
      <c r="I33" s="33"/>
      <c r="J33" s="36"/>
      <c r="K33" s="144"/>
      <c r="L33" s="165"/>
      <c r="M33" s="166"/>
      <c r="N33" s="144"/>
      <c r="O33" s="147"/>
    </row>
    <row r="34" spans="1:15" ht="15.75" thickBot="1" x14ac:dyDescent="0.3">
      <c r="A34" s="319"/>
      <c r="B34" s="318"/>
      <c r="C34" s="134"/>
      <c r="D34" s="142"/>
      <c r="E34" s="134"/>
      <c r="F34" s="53"/>
      <c r="G34" s="148"/>
      <c r="H34" s="148"/>
      <c r="I34" s="48"/>
      <c r="J34" s="52"/>
      <c r="K34" s="51"/>
      <c r="L34" s="43"/>
      <c r="M34" s="42"/>
      <c r="N34" s="51"/>
      <c r="O34" s="66"/>
    </row>
    <row r="35" spans="1:15" ht="15.75" thickBot="1" x14ac:dyDescent="0.3">
      <c r="A35" s="319"/>
      <c r="B35" s="318"/>
      <c r="C35" s="136"/>
      <c r="D35" s="143"/>
      <c r="E35" s="136"/>
      <c r="F35" s="61"/>
      <c r="G35" s="149"/>
      <c r="H35" s="149"/>
      <c r="I35" s="59"/>
      <c r="J35" s="58"/>
      <c r="K35" s="146"/>
      <c r="L35" s="59"/>
      <c r="M35" s="58"/>
      <c r="N35" s="146"/>
      <c r="O35" s="149"/>
    </row>
    <row r="36" spans="1:15" x14ac:dyDescent="0.25">
      <c r="H36" s="122">
        <f>SUM(H18:H35)</f>
        <v>30</v>
      </c>
      <c r="I36" s="122">
        <f t="shared" ref="I36:K36" si="0">SUM(I18:I35)</f>
        <v>6</v>
      </c>
      <c r="J36" s="122">
        <f t="shared" si="0"/>
        <v>22</v>
      </c>
      <c r="K36" s="122">
        <f t="shared" si="0"/>
        <v>88</v>
      </c>
    </row>
    <row r="37" spans="1:15" ht="15.75" thickBot="1" x14ac:dyDescent="0.3"/>
    <row r="38" spans="1:15" ht="15.75" thickBot="1" x14ac:dyDescent="0.3">
      <c r="I38" s="340" t="s">
        <v>132</v>
      </c>
      <c r="J38" s="341">
        <v>45803</v>
      </c>
      <c r="K38" s="342"/>
      <c r="L38" s="343"/>
    </row>
    <row r="39" spans="1:15" ht="15.75" thickBot="1" x14ac:dyDescent="0.3">
      <c r="I39" s="340" t="s">
        <v>133</v>
      </c>
      <c r="J39" s="341">
        <v>45825</v>
      </c>
      <c r="K39" s="342"/>
      <c r="L39" s="343"/>
    </row>
    <row r="49" spans="1:6" ht="21" x14ac:dyDescent="0.25">
      <c r="A49" s="167" t="s">
        <v>32</v>
      </c>
      <c r="B49" s="168"/>
      <c r="C49" s="168"/>
      <c r="D49" s="168"/>
      <c r="E49" s="168"/>
      <c r="F49" s="167"/>
    </row>
    <row r="50" spans="1:6" ht="21" x14ac:dyDescent="0.25">
      <c r="A50" s="167" t="s">
        <v>34</v>
      </c>
      <c r="B50" s="168"/>
      <c r="C50" s="168"/>
      <c r="D50" s="168"/>
      <c r="E50" s="168"/>
      <c r="F50" s="167"/>
    </row>
    <row r="51" spans="1:6" ht="21" x14ac:dyDescent="0.25">
      <c r="A51" s="167" t="s">
        <v>37</v>
      </c>
      <c r="B51" s="168"/>
      <c r="C51" s="168"/>
      <c r="D51" s="168"/>
      <c r="E51" s="168"/>
      <c r="F51" s="167"/>
    </row>
    <row r="52" spans="1:6" ht="21" x14ac:dyDescent="0.25">
      <c r="A52" s="167" t="s">
        <v>38</v>
      </c>
      <c r="B52" s="168"/>
      <c r="C52" s="168"/>
      <c r="D52" s="168"/>
      <c r="E52" s="168"/>
      <c r="F52" s="167"/>
    </row>
  </sheetData>
  <mergeCells count="28">
    <mergeCell ref="J38:L38"/>
    <mergeCell ref="J39:L39"/>
    <mergeCell ref="B30:B32"/>
    <mergeCell ref="A18:A22"/>
    <mergeCell ref="B18:B22"/>
    <mergeCell ref="A23:A26"/>
    <mergeCell ref="B23:B26"/>
    <mergeCell ref="F2:O2"/>
    <mergeCell ref="F4:O4"/>
    <mergeCell ref="F5:O5"/>
    <mergeCell ref="F1:O1"/>
    <mergeCell ref="F3:O3"/>
    <mergeCell ref="F6:O6"/>
    <mergeCell ref="I16:K16"/>
    <mergeCell ref="L16:N16"/>
    <mergeCell ref="O16:O17"/>
    <mergeCell ref="A33:A35"/>
    <mergeCell ref="B33:B35"/>
    <mergeCell ref="G16:G17"/>
    <mergeCell ref="H16:H17"/>
    <mergeCell ref="A15:B15"/>
    <mergeCell ref="C15:D15"/>
    <mergeCell ref="A16:B16"/>
    <mergeCell ref="C16:D16"/>
    <mergeCell ref="F16:F17"/>
    <mergeCell ref="A27:A29"/>
    <mergeCell ref="B27:B29"/>
    <mergeCell ref="A30:A32"/>
  </mergeCells>
  <pageMargins left="0.7" right="0.7" top="0.75" bottom="0.75" header="0.51180555555555496" footer="0.51180555555555496"/>
  <pageSetup paperSize="9" scale="39" firstPageNumber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32"/>
  <sheetViews>
    <sheetView tabSelected="1" workbookViewId="0">
      <selection activeCell="L10" sqref="L10"/>
    </sheetView>
  </sheetViews>
  <sheetFormatPr baseColWidth="10" defaultRowHeight="15" x14ac:dyDescent="0.25"/>
  <cols>
    <col min="3" max="3" width="36.28515625" customWidth="1"/>
    <col min="17" max="17" width="11.42578125" style="112"/>
  </cols>
  <sheetData>
    <row r="1" spans="1:17" ht="15.75" thickBot="1" x14ac:dyDescent="0.3">
      <c r="A1" s="127" t="s">
        <v>40</v>
      </c>
    </row>
    <row r="2" spans="1:17" ht="22.5" customHeight="1" thickBot="1" x14ac:dyDescent="0.3">
      <c r="B2" s="332" t="s">
        <v>41</v>
      </c>
      <c r="C2" s="333"/>
      <c r="D2" s="333"/>
      <c r="E2" s="333"/>
      <c r="F2" s="334"/>
      <c r="H2" s="336" t="s">
        <v>55</v>
      </c>
      <c r="I2" s="337"/>
      <c r="J2" s="337"/>
      <c r="K2" s="337"/>
      <c r="L2" s="337"/>
      <c r="M2" s="337"/>
      <c r="N2" s="337"/>
      <c r="O2" s="337"/>
      <c r="P2" s="337"/>
      <c r="Q2" s="337"/>
    </row>
    <row r="3" spans="1:17" ht="22.5" thickBot="1" x14ac:dyDescent="0.3">
      <c r="B3" s="332"/>
      <c r="C3" s="333"/>
      <c r="D3" s="334"/>
      <c r="E3" s="81" t="s">
        <v>42</v>
      </c>
      <c r="F3" s="81" t="s">
        <v>43</v>
      </c>
      <c r="H3" s="101" t="s">
        <v>50</v>
      </c>
      <c r="I3" s="102" t="s">
        <v>51</v>
      </c>
      <c r="J3" s="102" t="s">
        <v>52</v>
      </c>
      <c r="K3" s="102" t="s">
        <v>53</v>
      </c>
      <c r="L3" s="103" t="s">
        <v>54</v>
      </c>
      <c r="M3" s="101" t="s">
        <v>50</v>
      </c>
      <c r="N3" s="102" t="s">
        <v>51</v>
      </c>
      <c r="O3" s="102" t="s">
        <v>52</v>
      </c>
      <c r="P3" s="102" t="s">
        <v>53</v>
      </c>
      <c r="Q3" s="113" t="s">
        <v>54</v>
      </c>
    </row>
    <row r="4" spans="1:17" ht="22.5" thickBot="1" x14ac:dyDescent="0.3">
      <c r="B4" s="332" t="s">
        <v>44</v>
      </c>
      <c r="C4" s="334"/>
      <c r="D4" s="81">
        <v>800</v>
      </c>
      <c r="E4" s="81">
        <v>500</v>
      </c>
      <c r="F4" s="81">
        <v>300</v>
      </c>
      <c r="H4" s="104">
        <f>SUM(H5:H8)</f>
        <v>0</v>
      </c>
      <c r="I4" s="98">
        <f>SUM(I5:I8)</f>
        <v>0</v>
      </c>
      <c r="J4" s="98">
        <f>SUM(J5:J8)</f>
        <v>0</v>
      </c>
      <c r="K4" s="98">
        <f>SUM(K5:K8)</f>
        <v>0</v>
      </c>
      <c r="L4" s="105">
        <f>SUM(H4:K4)</f>
        <v>0</v>
      </c>
      <c r="M4" s="109" t="e">
        <f>SUM(M5:M8)</f>
        <v>#DIV/0!</v>
      </c>
      <c r="N4" s="100" t="e">
        <f>SUM(N5:N8)</f>
        <v>#DIV/0!</v>
      </c>
      <c r="O4" s="100" t="e">
        <f>SUM(O5:O8)</f>
        <v>#DIV/0!</v>
      </c>
      <c r="P4" s="100" t="e">
        <f>SUM(P5:P8)</f>
        <v>#DIV/0!</v>
      </c>
      <c r="Q4" s="114" t="e">
        <f>SUM(Q5:Q8)</f>
        <v>#DIV/0!</v>
      </c>
    </row>
    <row r="5" spans="1:17" ht="22.5" thickBot="1" x14ac:dyDescent="0.5">
      <c r="A5" s="82" t="s">
        <v>32</v>
      </c>
      <c r="B5" s="83">
        <v>0.45</v>
      </c>
      <c r="C5" s="84" t="s">
        <v>45</v>
      </c>
      <c r="D5" s="81">
        <v>360</v>
      </c>
      <c r="E5" s="81">
        <v>225</v>
      </c>
      <c r="F5" s="81">
        <v>135</v>
      </c>
      <c r="H5" s="104">
        <f>'S1'!E44</f>
        <v>0</v>
      </c>
      <c r="I5" s="98">
        <f>'S2'!$E39</f>
        <v>0</v>
      </c>
      <c r="J5" s="98">
        <f>'S3'!$F48</f>
        <v>0</v>
      </c>
      <c r="K5" s="98">
        <f>'S4'!$F49</f>
        <v>0</v>
      </c>
      <c r="L5" s="105">
        <f t="shared" ref="L5:L8" si="0">SUM(H5:K5)</f>
        <v>0</v>
      </c>
      <c r="M5" s="109" t="e">
        <f>H5/H4</f>
        <v>#DIV/0!</v>
      </c>
      <c r="N5" s="100" t="e">
        <f>I5/I4</f>
        <v>#DIV/0!</v>
      </c>
      <c r="O5" s="100" t="e">
        <f>J5/J4</f>
        <v>#DIV/0!</v>
      </c>
      <c r="P5" s="100" t="e">
        <f>K5/K4</f>
        <v>#DIV/0!</v>
      </c>
      <c r="Q5" s="114" t="e">
        <f>L5/L4</f>
        <v>#DIV/0!</v>
      </c>
    </row>
    <row r="6" spans="1:17" ht="36.75" thickBot="1" x14ac:dyDescent="0.5">
      <c r="A6" s="82" t="s">
        <v>34</v>
      </c>
      <c r="B6" s="83">
        <v>0.3</v>
      </c>
      <c r="C6" s="84" t="s">
        <v>46</v>
      </c>
      <c r="D6" s="81">
        <v>240</v>
      </c>
      <c r="E6" s="81">
        <v>150</v>
      </c>
      <c r="F6" s="81">
        <v>90</v>
      </c>
      <c r="H6" s="104">
        <f>'S1'!E45</f>
        <v>0</v>
      </c>
      <c r="I6" s="98">
        <f>'S2'!E40</f>
        <v>0</v>
      </c>
      <c r="J6" s="98">
        <f>'S3'!$F49</f>
        <v>0</v>
      </c>
      <c r="K6" s="98">
        <f>'S4'!$F50</f>
        <v>0</v>
      </c>
      <c r="L6" s="105">
        <f t="shared" si="0"/>
        <v>0</v>
      </c>
      <c r="M6" s="109" t="e">
        <f>H6/H4</f>
        <v>#DIV/0!</v>
      </c>
      <c r="N6" s="100" t="e">
        <f>I6/I4</f>
        <v>#DIV/0!</v>
      </c>
      <c r="O6" s="100" t="e">
        <f>J6/J4</f>
        <v>#DIV/0!</v>
      </c>
      <c r="P6" s="100" t="e">
        <f>K6/K4</f>
        <v>#DIV/0!</v>
      </c>
      <c r="Q6" s="114" t="e">
        <f>L6/L4</f>
        <v>#DIV/0!</v>
      </c>
    </row>
    <row r="7" spans="1:17" ht="36.75" thickBot="1" x14ac:dyDescent="0.5">
      <c r="A7" s="82" t="s">
        <v>37</v>
      </c>
      <c r="B7" s="83">
        <v>0.15</v>
      </c>
      <c r="C7" s="84" t="s">
        <v>47</v>
      </c>
      <c r="D7" s="81">
        <v>120</v>
      </c>
      <c r="E7" s="81">
        <v>75</v>
      </c>
      <c r="F7" s="81">
        <v>45</v>
      </c>
      <c r="H7" s="104">
        <f>'S1'!E46</f>
        <v>0</v>
      </c>
      <c r="I7" s="98">
        <f>'S2'!E41</f>
        <v>0</v>
      </c>
      <c r="J7" s="98">
        <f>'S3'!$F50</f>
        <v>0</v>
      </c>
      <c r="K7" s="98">
        <f>'S4'!$F51</f>
        <v>0</v>
      </c>
      <c r="L7" s="105">
        <f t="shared" si="0"/>
        <v>0</v>
      </c>
      <c r="M7" s="109" t="e">
        <f>H7/H4</f>
        <v>#DIV/0!</v>
      </c>
      <c r="N7" s="100" t="e">
        <f>I7/I4</f>
        <v>#DIV/0!</v>
      </c>
      <c r="O7" s="100" t="e">
        <f>J7/J4</f>
        <v>#DIV/0!</v>
      </c>
      <c r="P7" s="100" t="e">
        <f>K7/K4</f>
        <v>#DIV/0!</v>
      </c>
      <c r="Q7" s="114" t="e">
        <f>L7/L4</f>
        <v>#DIV/0!</v>
      </c>
    </row>
    <row r="8" spans="1:17" ht="22.5" thickBot="1" x14ac:dyDescent="0.5">
      <c r="A8" s="82" t="s">
        <v>38</v>
      </c>
      <c r="B8" s="83">
        <v>0.1</v>
      </c>
      <c r="C8" s="85" t="s">
        <v>48</v>
      </c>
      <c r="D8" s="81">
        <v>80</v>
      </c>
      <c r="E8" s="81">
        <v>50</v>
      </c>
      <c r="F8" s="81">
        <v>30</v>
      </c>
      <c r="H8" s="106">
        <f>'S1'!E47</f>
        <v>0</v>
      </c>
      <c r="I8" s="107">
        <f>'S2'!E42</f>
        <v>0</v>
      </c>
      <c r="J8" s="107">
        <f>'S3'!$F51</f>
        <v>0</v>
      </c>
      <c r="K8" s="107">
        <f>'S4'!$F52</f>
        <v>0</v>
      </c>
      <c r="L8" s="108">
        <f t="shared" si="0"/>
        <v>0</v>
      </c>
      <c r="M8" s="110" t="e">
        <f>H8/H4</f>
        <v>#DIV/0!</v>
      </c>
      <c r="N8" s="111" t="e">
        <f>I8/I4</f>
        <v>#DIV/0!</v>
      </c>
      <c r="O8" s="111" t="e">
        <f>J8/J4</f>
        <v>#DIV/0!</v>
      </c>
      <c r="P8" s="111" t="e">
        <f>K8/K4</f>
        <v>#DIV/0!</v>
      </c>
      <c r="Q8" s="115" t="e">
        <f>L8/L4</f>
        <v>#DIV/0!</v>
      </c>
    </row>
    <row r="9" spans="1:17" ht="21.75" x14ac:dyDescent="0.45">
      <c r="A9" s="116"/>
      <c r="B9" s="117"/>
      <c r="C9" s="118"/>
      <c r="D9" s="119"/>
      <c r="E9" s="119"/>
      <c r="F9" s="119"/>
      <c r="H9" s="122"/>
      <c r="I9" s="122"/>
      <c r="J9" s="122"/>
      <c r="K9" s="122"/>
      <c r="L9" s="123"/>
      <c r="M9" s="120"/>
      <c r="N9" s="120"/>
      <c r="O9" s="120"/>
      <c r="P9" s="120"/>
      <c r="Q9" s="121"/>
    </row>
    <row r="10" spans="1:17" s="1" customFormat="1" x14ac:dyDescent="0.25">
      <c r="H10" s="338">
        <f>SUM(H4:I4)</f>
        <v>0</v>
      </c>
      <c r="I10" s="338"/>
      <c r="J10" s="338">
        <f>SUM(J4:K4)</f>
        <v>0</v>
      </c>
      <c r="K10" s="338"/>
      <c r="L10" s="89">
        <f>SUM(H10:K10)</f>
        <v>0</v>
      </c>
      <c r="M10" s="339" t="e">
        <f>H10/L10</f>
        <v>#DIV/0!</v>
      </c>
      <c r="N10" s="339"/>
      <c r="O10" s="339" t="e">
        <f>J10/L10</f>
        <v>#DIV/0!</v>
      </c>
      <c r="P10" s="339"/>
      <c r="Q10" s="124" t="e">
        <f>L10/L10</f>
        <v>#DIV/0!</v>
      </c>
    </row>
    <row r="13" spans="1:17" x14ac:dyDescent="0.25">
      <c r="A13" s="127" t="s">
        <v>49</v>
      </c>
    </row>
    <row r="14" spans="1:17" ht="17.25" x14ac:dyDescent="0.35">
      <c r="B14" s="87"/>
      <c r="C14" s="87"/>
      <c r="D14" s="90" t="s">
        <v>50</v>
      </c>
      <c r="E14" s="90" t="s">
        <v>51</v>
      </c>
      <c r="F14" s="90" t="s">
        <v>52</v>
      </c>
      <c r="G14" s="90" t="s">
        <v>53</v>
      </c>
      <c r="H14" s="335" t="s">
        <v>54</v>
      </c>
      <c r="I14" s="335"/>
    </row>
    <row r="15" spans="1:17" ht="21.75" x14ac:dyDescent="0.45">
      <c r="B15" s="86" t="s">
        <v>32</v>
      </c>
      <c r="C15" s="87" t="s">
        <v>45</v>
      </c>
      <c r="D15" s="104">
        <f>'S1'!E44</f>
        <v>0</v>
      </c>
      <c r="E15" s="104">
        <f>'S2'!E39</f>
        <v>0</v>
      </c>
      <c r="F15" s="104">
        <f>'S3'!F48</f>
        <v>0</v>
      </c>
      <c r="G15" s="104">
        <f>'S4'!F49</f>
        <v>0</v>
      </c>
      <c r="H15" s="98">
        <f>SUM(D15:G15)</f>
        <v>0</v>
      </c>
      <c r="I15" s="91" t="e">
        <f>H15/$H$19</f>
        <v>#DIV/0!</v>
      </c>
    </row>
    <row r="16" spans="1:17" ht="36" x14ac:dyDescent="0.45">
      <c r="B16" s="86" t="s">
        <v>34</v>
      </c>
      <c r="C16" s="87" t="s">
        <v>46</v>
      </c>
      <c r="D16" s="104">
        <f>'S1'!E45</f>
        <v>0</v>
      </c>
      <c r="E16" s="104">
        <f>'S2'!E40</f>
        <v>0</v>
      </c>
      <c r="F16" s="104">
        <f>'S3'!F49</f>
        <v>0</v>
      </c>
      <c r="G16" s="104">
        <f>'S4'!F50</f>
        <v>0</v>
      </c>
      <c r="H16" s="98">
        <f>SUM(D16:G16)</f>
        <v>0</v>
      </c>
      <c r="I16" s="91" t="e">
        <f>H16/$H$19</f>
        <v>#DIV/0!</v>
      </c>
    </row>
    <row r="17" spans="1:13" ht="36" x14ac:dyDescent="0.45">
      <c r="B17" s="86" t="s">
        <v>37</v>
      </c>
      <c r="C17" s="87" t="s">
        <v>47</v>
      </c>
      <c r="D17" s="104">
        <f>'S1'!E46</f>
        <v>0</v>
      </c>
      <c r="E17" s="104">
        <f>'S2'!E41</f>
        <v>0</v>
      </c>
      <c r="F17" s="104">
        <f>'S3'!F50</f>
        <v>0</v>
      </c>
      <c r="G17" s="104">
        <f>'S4'!F51</f>
        <v>0</v>
      </c>
      <c r="H17" s="98">
        <f>SUM(D17:G17)</f>
        <v>0</v>
      </c>
      <c r="I17" s="91" t="e">
        <f>H17/$H$19</f>
        <v>#DIV/0!</v>
      </c>
    </row>
    <row r="18" spans="1:13" ht="21.75" x14ac:dyDescent="0.45">
      <c r="B18" s="86" t="s">
        <v>38</v>
      </c>
      <c r="C18" s="88" t="s">
        <v>48</v>
      </c>
      <c r="D18" s="104">
        <f>'S1'!E47</f>
        <v>0</v>
      </c>
      <c r="E18" s="104">
        <f>'S2'!E42</f>
        <v>0</v>
      </c>
      <c r="F18" s="104">
        <f>'S3'!F51</f>
        <v>0</v>
      </c>
      <c r="G18" s="104">
        <f>'S4'!F52</f>
        <v>0</v>
      </c>
      <c r="H18" s="98">
        <f>SUM(D18:G18)</f>
        <v>0</v>
      </c>
      <c r="I18" s="91" t="e">
        <f>H18/$H$19</f>
        <v>#DIV/0!</v>
      </c>
      <c r="M18" s="1"/>
    </row>
    <row r="19" spans="1:13" x14ac:dyDescent="0.25">
      <c r="B19" s="80"/>
      <c r="C19" s="80"/>
      <c r="D19" s="89">
        <f>SUM(D15:D18)</f>
        <v>0</v>
      </c>
      <c r="E19" s="89">
        <f>SUM(E15:E18)</f>
        <v>0</v>
      </c>
      <c r="F19" s="89">
        <f t="shared" ref="F19:H19" si="1">SUM(F15:F18)</f>
        <v>0</v>
      </c>
      <c r="G19" s="89">
        <f t="shared" si="1"/>
        <v>0</v>
      </c>
      <c r="H19" s="89">
        <f t="shared" si="1"/>
        <v>0</v>
      </c>
      <c r="I19" s="92" t="e">
        <f>SUM(I15:I18)</f>
        <v>#DIV/0!</v>
      </c>
    </row>
    <row r="24" spans="1:13" x14ac:dyDescent="0.25">
      <c r="A24" s="127" t="s">
        <v>60</v>
      </c>
    </row>
    <row r="25" spans="1:13" ht="17.25" x14ac:dyDescent="0.35">
      <c r="B25" s="87"/>
      <c r="C25" s="87"/>
      <c r="D25" s="90" t="s">
        <v>50</v>
      </c>
      <c r="E25" s="90" t="s">
        <v>51</v>
      </c>
      <c r="F25" s="90" t="s">
        <v>52</v>
      </c>
      <c r="G25" s="90" t="s">
        <v>53</v>
      </c>
      <c r="H25" s="125" t="s">
        <v>54</v>
      </c>
      <c r="I25" s="126"/>
    </row>
    <row r="26" spans="1:13" x14ac:dyDescent="0.25">
      <c r="B26" s="80" t="s">
        <v>56</v>
      </c>
      <c r="C26" s="80"/>
      <c r="D26" s="80">
        <f>SUM('S1'!H22:J22)</f>
        <v>12</v>
      </c>
      <c r="E26" s="80">
        <f>SUM('S2'!H22:J22)</f>
        <v>12</v>
      </c>
      <c r="F26" s="80" t="e">
        <f>SUM('S3'!#REF!)</f>
        <v>#REF!</v>
      </c>
      <c r="G26" s="80" t="e">
        <f>SUM('S4'!#REF!)</f>
        <v>#REF!</v>
      </c>
      <c r="H26" s="80" t="e">
        <f>SUM(D26:G26)</f>
        <v>#REF!</v>
      </c>
    </row>
    <row r="27" spans="1:13" x14ac:dyDescent="0.25">
      <c r="B27" s="80" t="s">
        <v>57</v>
      </c>
      <c r="C27" s="80"/>
      <c r="D27" s="80">
        <f>SUM('S1'!H25:J25)</f>
        <v>10</v>
      </c>
      <c r="E27" s="80">
        <f>SUM('S2'!H24:J24)</f>
        <v>16</v>
      </c>
      <c r="F27" s="80" t="e">
        <f>SUM('S3'!#REF!)</f>
        <v>#REF!</v>
      </c>
      <c r="G27" s="80" t="e">
        <f>SUM('S4'!#REF!)</f>
        <v>#REF!</v>
      </c>
      <c r="H27" s="80" t="e">
        <f t="shared" ref="H27:H28" si="2">SUM(D27:G27)</f>
        <v>#REF!</v>
      </c>
    </row>
    <row r="28" spans="1:13" x14ac:dyDescent="0.25">
      <c r="B28" s="80" t="s">
        <v>58</v>
      </c>
      <c r="C28" s="80"/>
      <c r="D28" s="80" t="e">
        <f>SUM('S1'!#REF!)</f>
        <v>#REF!</v>
      </c>
      <c r="E28" s="80" t="e">
        <f>SUM('S2'!#REF!)</f>
        <v>#REF!</v>
      </c>
      <c r="F28" s="80" t="e">
        <f>SUM('S3'!#REF!)</f>
        <v>#REF!</v>
      </c>
      <c r="G28" s="80" t="e">
        <f>SUM('S4'!#REF!)</f>
        <v>#REF!</v>
      </c>
      <c r="H28" s="80" t="e">
        <f t="shared" si="2"/>
        <v>#REF!</v>
      </c>
    </row>
    <row r="29" spans="1:13" x14ac:dyDescent="0.25">
      <c r="B29" s="80"/>
      <c r="C29" s="80"/>
      <c r="D29" s="80"/>
      <c r="E29" s="80"/>
      <c r="F29" s="80"/>
      <c r="G29" s="80"/>
      <c r="H29" s="80"/>
    </row>
    <row r="30" spans="1:13" x14ac:dyDescent="0.25">
      <c r="B30" s="80"/>
      <c r="C30" s="80" t="s">
        <v>54</v>
      </c>
      <c r="D30" s="80" t="e">
        <f>SUM(D26:D29)</f>
        <v>#REF!</v>
      </c>
      <c r="E30" s="80" t="e">
        <f t="shared" ref="E30:G30" si="3">SUM(E26:E29)</f>
        <v>#REF!</v>
      </c>
      <c r="F30" s="80" t="e">
        <f t="shared" si="3"/>
        <v>#REF!</v>
      </c>
      <c r="G30" s="80" t="e">
        <f t="shared" si="3"/>
        <v>#REF!</v>
      </c>
      <c r="H30" s="80" t="e">
        <f>SUM(H26:H29)</f>
        <v>#REF!</v>
      </c>
    </row>
    <row r="31" spans="1:13" x14ac:dyDescent="0.25">
      <c r="B31" s="80"/>
      <c r="C31" s="80" t="s">
        <v>59</v>
      </c>
      <c r="D31" s="91" t="e">
        <f>D30/H4</f>
        <v>#REF!</v>
      </c>
      <c r="E31" s="91" t="e">
        <f>E30/I4</f>
        <v>#REF!</v>
      </c>
      <c r="F31" s="91" t="e">
        <f>F30/J4</f>
        <v>#REF!</v>
      </c>
      <c r="G31" s="91" t="e">
        <f>G30/K4</f>
        <v>#REF!</v>
      </c>
      <c r="H31" s="91" t="e">
        <f>H30/L4</f>
        <v>#REF!</v>
      </c>
    </row>
    <row r="32" spans="1:13" x14ac:dyDescent="0.25">
      <c r="F32" s="94"/>
    </row>
  </sheetData>
  <mergeCells count="9">
    <mergeCell ref="B2:F2"/>
    <mergeCell ref="B3:D3"/>
    <mergeCell ref="B4:C4"/>
    <mergeCell ref="H14:I14"/>
    <mergeCell ref="H2:Q2"/>
    <mergeCell ref="H10:I10"/>
    <mergeCell ref="J10:K10"/>
    <mergeCell ref="M10:N10"/>
    <mergeCell ref="O10:P10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Synthèse des modifications</vt:lpstr>
      <vt:lpstr>S1</vt:lpstr>
      <vt:lpstr>S2</vt:lpstr>
      <vt:lpstr>S3</vt:lpstr>
      <vt:lpstr>S4</vt:lpstr>
      <vt:lpstr>total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revision>6</cp:revision>
  <cp:lastPrinted>2025-06-26T12:49:28Z</cp:lastPrinted>
  <dcterms:created xsi:type="dcterms:W3CDTF">2016-06-02T20:30:41Z</dcterms:created>
  <dcterms:modified xsi:type="dcterms:W3CDTF">2025-09-02T12:28:44Z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