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\\10.48.3.3\commun\scol\CONTROLE DES CONNAISSANCES\MODALITES DE CONTROLES DES CONNAISSANCES\MCC\2025-2026\MASTER\2ND DEGRE\"/>
    </mc:Choice>
  </mc:AlternateContent>
  <xr:revisionPtr revIDLastSave="0" documentId="13_ncr:1_{F498D663-52F5-4831-8EBB-D29F3C29B053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Synthèse des modifications" sheetId="6" r:id="rId1"/>
    <sheet name="S1" sheetId="1" r:id="rId2"/>
    <sheet name="S2" sheetId="2" r:id="rId3"/>
    <sheet name="S3" sheetId="3" r:id="rId4"/>
    <sheet name="S4" sheetId="4" r:id="rId5"/>
    <sheet name="écrits orga" sheetId="5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9" i="6" l="1"/>
  <c r="O9" i="6"/>
  <c r="Q9" i="6" s="1"/>
  <c r="Q8" i="6"/>
  <c r="Q7" i="6"/>
  <c r="Q6" i="6"/>
  <c r="Q5" i="6"/>
  <c r="M32" i="3" l="1"/>
  <c r="L32" i="3"/>
  <c r="L30" i="2"/>
  <c r="K30" i="2"/>
  <c r="L31" i="1"/>
  <c r="K31" i="1"/>
  <c r="J31" i="1"/>
  <c r="L26" i="4"/>
  <c r="M26" i="4"/>
  <c r="K26" i="4"/>
  <c r="N26" i="4" s="1"/>
  <c r="I26" i="4"/>
  <c r="H26" i="4"/>
  <c r="G26" i="4"/>
  <c r="K32" i="3"/>
  <c r="J32" i="3"/>
  <c r="J30" i="2"/>
  <c r="I31" i="1"/>
  <c r="M31" i="1" l="1"/>
  <c r="M30" i="2"/>
  <c r="N32" i="3"/>
</calcChain>
</file>

<file path=xl/sharedStrings.xml><?xml version="1.0" encoding="utf-8"?>
<sst xmlns="http://schemas.openxmlformats.org/spreadsheetml/2006/main" count="497" uniqueCount="145">
  <si>
    <t>DOMAINE :</t>
  </si>
  <si>
    <t>ALL SHS STS DEG</t>
  </si>
  <si>
    <t xml:space="preserve">UFR/Ecole… : </t>
  </si>
  <si>
    <t>INSPÉ</t>
  </si>
  <si>
    <t>SITES :</t>
  </si>
  <si>
    <t>008 / 51C / 51R / 010 / 052</t>
  </si>
  <si>
    <t>MENTION DE MASTER :</t>
  </si>
  <si>
    <t xml:space="preserve"> 2D</t>
  </si>
  <si>
    <t xml:space="preserve">PARCOURS TYPE : </t>
  </si>
  <si>
    <t>MEEF STAPS</t>
  </si>
  <si>
    <t>SEMESTRE :</t>
  </si>
  <si>
    <t>Modalités d'enseignement de la formation* :</t>
  </si>
  <si>
    <t>x</t>
  </si>
  <si>
    <t>Formation Initiale</t>
  </si>
  <si>
    <t>* cocher la - les case-s consernée-s</t>
  </si>
  <si>
    <t>Formation Continue</t>
  </si>
  <si>
    <t>Apprentissage</t>
  </si>
  <si>
    <t xml:space="preserve"> </t>
  </si>
  <si>
    <t>Contrat Professionnel</t>
  </si>
  <si>
    <t>Unité d'Enseignement</t>
  </si>
  <si>
    <t>Elément Constitutif (Enseignement)</t>
  </si>
  <si>
    <t>MECC épreuves</t>
  </si>
  <si>
    <t>responsable MECC</t>
  </si>
  <si>
    <t>MECC date</t>
  </si>
  <si>
    <t>Ventilation (F, G, H ou I)</t>
  </si>
  <si>
    <t>CNU</t>
  </si>
  <si>
    <t>ECTS</t>
  </si>
  <si>
    <t>Volume horaire</t>
  </si>
  <si>
    <t>Session 1</t>
  </si>
  <si>
    <t>Session 2</t>
  </si>
  <si>
    <t>U.E.</t>
  </si>
  <si>
    <t>Intitulé</t>
  </si>
  <si>
    <t>E.C.</t>
  </si>
  <si>
    <t>CM</t>
  </si>
  <si>
    <t>TD</t>
  </si>
  <si>
    <t>TP</t>
  </si>
  <si>
    <t>CC   
(100%)</t>
  </si>
  <si>
    <t>CC + CT                
(X% + Y%)</t>
  </si>
  <si>
    <t>CT          (100%)</t>
  </si>
  <si>
    <t>Savoirs fondamentaux : les savoirs et leur transmission</t>
  </si>
  <si>
    <t>Approche sociohistorique de l'EPS, du corps et de l'Activité Physique</t>
  </si>
  <si>
    <t>Lambert Elodie</t>
  </si>
  <si>
    <t>F</t>
  </si>
  <si>
    <t>X</t>
  </si>
  <si>
    <t>ET</t>
  </si>
  <si>
    <t>Déterminants scientifiques et approche plurisdiscplinaire de l'intervention en EPS</t>
  </si>
  <si>
    <t>Aline Paintendre</t>
  </si>
  <si>
    <t>F &amp; G</t>
  </si>
  <si>
    <t xml:space="preserve"> Processus d'apprentissage et procédures d'enseignement en EPS </t>
  </si>
  <si>
    <t>Elodie Lambert</t>
  </si>
  <si>
    <t>G</t>
  </si>
  <si>
    <t>70 &amp; 74</t>
  </si>
  <si>
    <t>Savoirs transversaux</t>
  </si>
  <si>
    <t xml:space="preserve">Valeurs et principes du système éducatif </t>
  </si>
  <si>
    <t>DO</t>
  </si>
  <si>
    <t xml:space="preserve">Modèles et dispositifs pédagogiques, geste professionnel et posture à l'enseignant </t>
  </si>
  <si>
    <t>Olivier Marquis et Sandrine Beulaigne</t>
  </si>
  <si>
    <t>Numérique</t>
  </si>
  <si>
    <t>27 &amp; 74</t>
  </si>
  <si>
    <t>Langue vivante</t>
  </si>
  <si>
    <t>11, 12 &amp; 74</t>
  </si>
  <si>
    <t>ET (1h)</t>
  </si>
  <si>
    <t>Expériences professionnelles et analyse réflexive</t>
  </si>
  <si>
    <t>Analyse réflexive et accompagnement stage Espace Collectif Réflexif</t>
  </si>
  <si>
    <t>Note de stage (référentiel inspé-tuteur)</t>
  </si>
  <si>
    <t>Sandrine Beulaigne</t>
  </si>
  <si>
    <t>H</t>
  </si>
  <si>
    <t>Formation à et par la recherche</t>
  </si>
  <si>
    <t>Méthodologie de la recherche</t>
  </si>
  <si>
    <t>Flenghi Dominique</t>
  </si>
  <si>
    <t>Séminaires de recherche</t>
  </si>
  <si>
    <t>Contextualisations et exercice du métier :
Approfondissements
(option au choix PARMI les 3 options)</t>
  </si>
  <si>
    <t>Enseigner à l'international</t>
  </si>
  <si>
    <t>I</t>
  </si>
  <si>
    <t>Ecole inclusive</t>
  </si>
  <si>
    <t xml:space="preserve"> Culture des APSA et inclusion des apprenants en EPS</t>
  </si>
  <si>
    <t>Rosenthal Frank</t>
  </si>
  <si>
    <t>UFR/Ecole… :</t>
  </si>
  <si>
    <t>2D</t>
  </si>
  <si>
    <t>PARCOURS TYPE :</t>
  </si>
  <si>
    <t>Savoirs fondamentaux :
Les savoirs et leur transmission</t>
  </si>
  <si>
    <t>Olivier Marquis</t>
  </si>
  <si>
    <t xml:space="preserve">valeurs et principes du système éducatif </t>
  </si>
  <si>
    <t>Camille Kleiber</t>
  </si>
  <si>
    <t>Note tuteur (référentiel inspé-MEN)</t>
  </si>
  <si>
    <t>G &amp;H</t>
  </si>
  <si>
    <t>Dominique Flenghi</t>
  </si>
  <si>
    <t>Contextualisations et exercice du métier :
Approfondissements
(option au choix)</t>
  </si>
  <si>
    <t>Franck Rosenthal</t>
  </si>
  <si>
    <t>F, G &amp; H</t>
  </si>
  <si>
    <t>Enseignement de l'EPS et gestes professionnels</t>
  </si>
  <si>
    <t>Marquis Olivier</t>
  </si>
  <si>
    <t>Rosenthal Frank et Camille Kleiber</t>
  </si>
  <si>
    <t>OT</t>
  </si>
  <si>
    <t>Note stage</t>
  </si>
  <si>
    <t>Un mémoire
Une soutenance de mémoire</t>
  </si>
  <si>
    <t>OT &amp; DO</t>
  </si>
  <si>
    <t xml:space="preserve">Contextualisations et exercice du métier :
Approfondissements
</t>
  </si>
  <si>
    <t>M1 Ecrit 1</t>
  </si>
  <si>
    <t>octobre toussaint</t>
  </si>
  <si>
    <t>sujet CAPEPS en M2</t>
  </si>
  <si>
    <t>note pbtisation</t>
  </si>
  <si>
    <t>M1 Ecrit 2</t>
  </si>
  <si>
    <t>début janvier via moodle</t>
  </si>
  <si>
    <t>entrainement L3</t>
  </si>
  <si>
    <t>grille spécifique</t>
  </si>
  <si>
    <t>M2 Ecrit 1</t>
  </si>
  <si>
    <t>note CAPEPS + 3 pts</t>
  </si>
  <si>
    <t>M2 Ecrit 2</t>
  </si>
  <si>
    <t>fin décembre via moodle</t>
  </si>
  <si>
    <t>M2 Ecrit 3</t>
  </si>
  <si>
    <t>début février</t>
  </si>
  <si>
    <t>dates concours M2</t>
  </si>
  <si>
    <t>28 mai au 14 juin</t>
  </si>
  <si>
    <t>dates concours L3</t>
  </si>
  <si>
    <t>18 juin au 27 juin</t>
  </si>
  <si>
    <t>Marquis Olivier et Elodie Lambert (?)</t>
  </si>
  <si>
    <t>Production écrite</t>
  </si>
  <si>
    <t>Production collective</t>
  </si>
  <si>
    <t>Dossier</t>
  </si>
  <si>
    <t>Oral collectif</t>
  </si>
  <si>
    <t xml:space="preserve">Dossier collectif </t>
  </si>
  <si>
    <t>Production écrite collective</t>
  </si>
  <si>
    <t>Production orale collective</t>
  </si>
  <si>
    <t xml:space="preserve">Dossier </t>
  </si>
  <si>
    <t xml:space="preserve">Oral collectif </t>
  </si>
  <si>
    <t xml:space="preserve">Production écrite </t>
  </si>
  <si>
    <t>S1</t>
  </si>
  <si>
    <t>S2</t>
  </si>
  <si>
    <t>S3</t>
  </si>
  <si>
    <t>S4</t>
  </si>
  <si>
    <t>2025-2026</t>
  </si>
  <si>
    <t>Retirer 2h TD EC 413</t>
  </si>
  <si>
    <t>ET (30')</t>
  </si>
  <si>
    <t>2)      Modifications dans la répartition CM/TD/TP</t>
  </si>
  <si>
    <t>3)     Intégration du numérique à la didactique de la discipline en M2</t>
  </si>
  <si>
    <t>4)     Modifications de MCCC</t>
  </si>
  <si>
    <t>Dans les onglets suivants, les modifications sont signalées dans les cellules en jaune fluo</t>
  </si>
  <si>
    <t>Synthèse des aménagements proposés dans la maquette MEEF 2D EPS pour 2025-2026</t>
  </si>
  <si>
    <t>1)      Diminution de la charge d’enseignement : passage de 850 à 800h (volume horaire minimum imposé par le cadrage des master MEEF)</t>
  </si>
  <si>
    <t>2024-2025</t>
  </si>
  <si>
    <t>Heures retirées</t>
  </si>
  <si>
    <t>Total</t>
  </si>
  <si>
    <t>Adopté en conseil de composante le :</t>
  </si>
  <si>
    <t>Adopté en CFVU le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</si>
</sst>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1"/>
      <color indexed="8"/>
      <name val="Calibri"/>
    </font>
    <font>
      <b/>
      <sz val="9"/>
      <color indexed="8"/>
      <name val="Unistra A"/>
    </font>
    <font>
      <i/>
      <sz val="9"/>
      <color indexed="8"/>
      <name val="Unistra A"/>
    </font>
    <font>
      <b/>
      <sz val="10"/>
      <color indexed="8"/>
      <name val="Unistra A"/>
    </font>
    <font>
      <i/>
      <sz val="10"/>
      <color indexed="8"/>
      <name val="Unistra A"/>
    </font>
    <font>
      <sz val="10"/>
      <color indexed="17"/>
      <name val="Unistra A"/>
    </font>
    <font>
      <sz val="10"/>
      <color indexed="8"/>
      <name val="Unistra A"/>
    </font>
    <font>
      <sz val="11"/>
      <color indexed="8"/>
      <name val="Unistra A"/>
    </font>
    <font>
      <sz val="9"/>
      <name val="Unistra A"/>
    </font>
    <font>
      <sz val="10"/>
      <name val="Unistra A"/>
    </font>
    <font>
      <sz val="10"/>
      <color indexed="8"/>
      <name val="Calibri"/>
      <family val="2"/>
    </font>
    <font>
      <sz val="10"/>
      <name val="Calibri"/>
      <family val="2"/>
    </font>
    <font>
      <sz val="10"/>
      <color theme="0" tint="-0.34998626667073579"/>
      <name val="Unistra A"/>
    </font>
    <font>
      <sz val="10"/>
      <color theme="0" tint="-0.34998626667073579"/>
      <name val="Calibri"/>
      <family val="2"/>
    </font>
    <font>
      <b/>
      <sz val="10"/>
      <color indexed="8"/>
      <name val="Calibri"/>
      <family val="2"/>
    </font>
    <font>
      <sz val="11"/>
      <color theme="0" tint="-0.34998626667073579"/>
      <name val="Unistra A"/>
    </font>
    <font>
      <b/>
      <sz val="11"/>
      <color indexed="8"/>
      <name val="Unistra A"/>
    </font>
    <font>
      <sz val="10"/>
      <color rgb="FFFF0000"/>
      <name val="Unistra A"/>
    </font>
    <font>
      <sz val="10"/>
      <color rgb="FFFF0000"/>
      <name val="Calibri"/>
      <family val="2"/>
    </font>
    <font>
      <sz val="11"/>
      <color rgb="FFFF0000"/>
      <name val="Unistra A"/>
    </font>
    <font>
      <b/>
      <sz val="10"/>
      <color rgb="FFFF0000"/>
      <name val="Calibri"/>
      <family val="2"/>
    </font>
    <font>
      <i/>
      <sz val="10"/>
      <color theme="0" tint="-0.249977111117893"/>
      <name val="Unistra A"/>
    </font>
    <font>
      <i/>
      <sz val="10"/>
      <color theme="0" tint="-0.249977111117893"/>
      <name val="Calibri"/>
      <family val="2"/>
    </font>
    <font>
      <sz val="11"/>
      <color theme="0" tint="-0.249977111117893"/>
      <name val="Unistra A"/>
    </font>
    <font>
      <sz val="11"/>
      <color indexed="8"/>
      <name val="Calibri"/>
      <family val="2"/>
    </font>
    <font>
      <b/>
      <sz val="11"/>
      <color rgb="FF000000"/>
      <name val="Calibri"/>
      <family val="2"/>
    </font>
    <font>
      <b/>
      <sz val="11"/>
      <color indexed="8"/>
      <name val="Calibri"/>
      <family val="2"/>
    </font>
    <font>
      <sz val="11"/>
      <color rgb="FFFF000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8"/>
        <bgColor auto="1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85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medium">
        <color indexed="8"/>
      </right>
      <top style="thin">
        <color indexed="10"/>
      </top>
      <bottom style="thin">
        <color indexed="10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10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10"/>
      </right>
      <top style="medium">
        <color indexed="8"/>
      </top>
      <bottom style="thin">
        <color indexed="10"/>
      </bottom>
      <diagonal/>
    </border>
    <border>
      <left style="medium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medium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medium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10"/>
      </right>
      <top style="medium">
        <color indexed="8"/>
      </top>
      <bottom style="thin">
        <color indexed="8"/>
      </bottom>
      <diagonal/>
    </border>
    <border>
      <left style="thin">
        <color indexed="10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medium">
        <color indexed="8"/>
      </top>
      <bottom style="thin">
        <color indexed="8"/>
      </bottom>
      <diagonal/>
    </border>
    <border>
      <left style="thin">
        <color indexed="10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10"/>
      </right>
      <top style="thin">
        <color indexed="8"/>
      </top>
      <bottom style="medium">
        <color indexed="8"/>
      </bottom>
      <diagonal/>
    </border>
    <border>
      <left style="thin">
        <color indexed="10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10"/>
      </bottom>
      <diagonal/>
    </border>
    <border>
      <left style="medium">
        <color indexed="8"/>
      </left>
      <right style="medium">
        <color indexed="8"/>
      </right>
      <top style="thin">
        <color indexed="10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10"/>
      </top>
      <bottom style="thin">
        <color indexed="10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10"/>
      </right>
      <top style="medium">
        <color indexed="8"/>
      </top>
      <bottom style="thin">
        <color indexed="8"/>
      </bottom>
      <diagonal/>
    </border>
    <border>
      <left style="thin">
        <color indexed="10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10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10"/>
      </bottom>
      <diagonal/>
    </border>
    <border>
      <left style="medium">
        <color indexed="8"/>
      </left>
      <right style="thin">
        <color indexed="8"/>
      </right>
      <top style="thin">
        <color indexed="10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10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10"/>
      </bottom>
      <diagonal/>
    </border>
    <border>
      <left style="medium">
        <color indexed="8"/>
      </left>
      <right style="medium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/>
      <bottom/>
      <diagonal/>
    </border>
    <border>
      <left/>
      <right/>
      <top/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Fill="0" applyBorder="0" applyProtection="0"/>
  </cellStyleXfs>
  <cellXfs count="435">
    <xf numFmtId="0" fontId="0" fillId="0" borderId="0" xfId="0"/>
    <xf numFmtId="0" fontId="0" fillId="2" borderId="1" xfId="0" applyFill="1" applyBorder="1"/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49" fontId="1" fillId="2" borderId="10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49" fontId="1" fillId="3" borderId="3" xfId="0" applyNumberFormat="1" applyFont="1" applyFill="1" applyBorder="1" applyAlignment="1">
      <alignment horizontal="center" vertical="center"/>
    </xf>
    <xf numFmtId="49" fontId="1" fillId="3" borderId="3" xfId="0" applyNumberFormat="1" applyFont="1" applyFill="1" applyBorder="1" applyAlignment="1">
      <alignment horizontal="center" vertical="center" wrapText="1"/>
    </xf>
    <xf numFmtId="49" fontId="1" fillId="3" borderId="16" xfId="0" applyNumberFormat="1" applyFont="1" applyFill="1" applyBorder="1" applyAlignment="1">
      <alignment horizontal="center" vertical="center"/>
    </xf>
    <xf numFmtId="49" fontId="1" fillId="3" borderId="17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/>
    <xf numFmtId="0" fontId="0" fillId="0" borderId="0" xfId="0" applyNumberFormat="1"/>
    <xf numFmtId="49" fontId="3" fillId="2" borderId="3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0" xfId="0" applyNumberFormat="1" applyFont="1" applyFill="1" applyBorder="1" applyAlignment="1">
      <alignment horizontal="center" vertical="center"/>
    </xf>
    <xf numFmtId="49" fontId="3" fillId="2" borderId="11" xfId="0" applyNumberFormat="1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49" fontId="4" fillId="2" borderId="9" xfId="0" applyNumberFormat="1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49" fontId="3" fillId="3" borderId="3" xfId="0" applyNumberFormat="1" applyFont="1" applyFill="1" applyBorder="1" applyAlignment="1">
      <alignment horizontal="center" vertical="center"/>
    </xf>
    <xf numFmtId="49" fontId="3" fillId="3" borderId="3" xfId="0" applyNumberFormat="1" applyFont="1" applyFill="1" applyBorder="1" applyAlignment="1">
      <alignment horizontal="center" vertical="center" wrapText="1"/>
    </xf>
    <xf numFmtId="49" fontId="3" fillId="3" borderId="16" xfId="0" applyNumberFormat="1" applyFont="1" applyFill="1" applyBorder="1" applyAlignment="1">
      <alignment horizontal="center" vertical="center"/>
    </xf>
    <xf numFmtId="49" fontId="3" fillId="3" borderId="17" xfId="0" applyNumberFormat="1" applyFont="1" applyFill="1" applyBorder="1" applyAlignment="1">
      <alignment horizontal="center" vertical="center" wrapText="1"/>
    </xf>
    <xf numFmtId="49" fontId="3" fillId="3" borderId="17" xfId="0" applyNumberFormat="1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1" xfId="0" applyNumberFormat="1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/>
    </xf>
    <xf numFmtId="49" fontId="2" fillId="2" borderId="9" xfId="0" applyNumberFormat="1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49" fontId="1" fillId="3" borderId="17" xfId="0" applyNumberFormat="1" applyFont="1" applyFill="1" applyBorder="1" applyAlignment="1">
      <alignment horizontal="center" vertical="center" wrapText="1"/>
    </xf>
    <xf numFmtId="49" fontId="6" fillId="2" borderId="29" xfId="0" applyNumberFormat="1" applyFont="1" applyFill="1" applyBorder="1" applyAlignment="1">
      <alignment horizontal="center" vertical="center" wrapText="1"/>
    </xf>
    <xf numFmtId="49" fontId="4" fillId="2" borderId="9" xfId="0" applyNumberFormat="1" applyFont="1" applyFill="1" applyBorder="1" applyAlignment="1">
      <alignment horizontal="center" vertical="center"/>
    </xf>
    <xf numFmtId="49" fontId="0" fillId="8" borderId="58" xfId="0" applyNumberFormat="1" applyFill="1" applyBorder="1"/>
    <xf numFmtId="49" fontId="0" fillId="8" borderId="59" xfId="0" applyNumberFormat="1" applyFill="1" applyBorder="1"/>
    <xf numFmtId="49" fontId="0" fillId="2" borderId="60" xfId="0" applyNumberFormat="1" applyFill="1" applyBorder="1"/>
    <xf numFmtId="49" fontId="0" fillId="8" borderId="61" xfId="0" applyNumberFormat="1" applyFill="1" applyBorder="1"/>
    <xf numFmtId="49" fontId="0" fillId="8" borderId="62" xfId="0" applyNumberFormat="1" applyFill="1" applyBorder="1"/>
    <xf numFmtId="49" fontId="0" fillId="6" borderId="61" xfId="0" applyNumberFormat="1" applyFill="1" applyBorder="1"/>
    <xf numFmtId="49" fontId="0" fillId="6" borderId="62" xfId="0" applyNumberFormat="1" applyFill="1" applyBorder="1"/>
    <xf numFmtId="0" fontId="0" fillId="2" borderId="63" xfId="0" applyFill="1" applyBorder="1"/>
    <xf numFmtId="0" fontId="7" fillId="0" borderId="0" xfId="0" applyNumberFormat="1" applyFont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/>
    </xf>
    <xf numFmtId="49" fontId="7" fillId="2" borderId="20" xfId="0" applyNumberFormat="1" applyFont="1" applyFill="1" applyBorder="1" applyAlignment="1">
      <alignment horizontal="center" vertical="center"/>
    </xf>
    <xf numFmtId="49" fontId="7" fillId="2" borderId="22" xfId="0" applyNumberFormat="1" applyFont="1" applyFill="1" applyBorder="1" applyAlignment="1">
      <alignment horizontal="center" vertical="center" wrapText="1"/>
    </xf>
    <xf numFmtId="49" fontId="7" fillId="2" borderId="23" xfId="0" applyNumberFormat="1" applyFont="1" applyFill="1" applyBorder="1" applyAlignment="1">
      <alignment horizontal="center" vertical="center"/>
    </xf>
    <xf numFmtId="0" fontId="7" fillId="2" borderId="23" xfId="0" applyNumberFormat="1" applyFont="1" applyFill="1" applyBorder="1" applyAlignment="1">
      <alignment horizontal="center" vertical="center"/>
    </xf>
    <xf numFmtId="49" fontId="7" fillId="2" borderId="25" xfId="0" applyNumberFormat="1" applyFont="1" applyFill="1" applyBorder="1" applyAlignment="1">
      <alignment horizontal="center" vertical="center"/>
    </xf>
    <xf numFmtId="49" fontId="7" fillId="2" borderId="27" xfId="0" applyNumberFormat="1" applyFont="1" applyFill="1" applyBorder="1" applyAlignment="1">
      <alignment horizontal="center" vertical="center" wrapText="1"/>
    </xf>
    <xf numFmtId="49" fontId="7" fillId="2" borderId="28" xfId="0" applyNumberFormat="1" applyFont="1" applyFill="1" applyBorder="1" applyAlignment="1">
      <alignment horizontal="center" vertical="center"/>
    </xf>
    <xf numFmtId="0" fontId="7" fillId="2" borderId="28" xfId="0" applyNumberFormat="1" applyFont="1" applyFill="1" applyBorder="1" applyAlignment="1">
      <alignment horizontal="center" vertical="center"/>
    </xf>
    <xf numFmtId="49" fontId="7" fillId="2" borderId="30" xfId="0" applyNumberFormat="1" applyFont="1" applyFill="1" applyBorder="1" applyAlignment="1">
      <alignment horizontal="center" vertical="center"/>
    </xf>
    <xf numFmtId="49" fontId="7" fillId="2" borderId="32" xfId="0" applyNumberFormat="1" applyFont="1" applyFill="1" applyBorder="1" applyAlignment="1">
      <alignment horizontal="center" vertical="center"/>
    </xf>
    <xf numFmtId="49" fontId="7" fillId="2" borderId="33" xfId="0" applyNumberFormat="1" applyFont="1" applyFill="1" applyBorder="1" applyAlignment="1">
      <alignment horizontal="center" vertical="center"/>
    </xf>
    <xf numFmtId="0" fontId="7" fillId="2" borderId="33" xfId="0" applyNumberFormat="1" applyFont="1" applyFill="1" applyBorder="1" applyAlignment="1">
      <alignment horizontal="center" vertical="center"/>
    </xf>
    <xf numFmtId="49" fontId="7" fillId="2" borderId="23" xfId="0" applyNumberFormat="1" applyFont="1" applyFill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/>
    </xf>
    <xf numFmtId="49" fontId="7" fillId="2" borderId="25" xfId="0" applyNumberFormat="1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/>
    </xf>
    <xf numFmtId="49" fontId="7" fillId="2" borderId="10" xfId="0" applyNumberFormat="1" applyFont="1" applyFill="1" applyBorder="1" applyAlignment="1">
      <alignment horizontal="center" vertical="center"/>
    </xf>
    <xf numFmtId="49" fontId="7" fillId="2" borderId="36" xfId="0" applyNumberFormat="1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49" fontId="7" fillId="2" borderId="27" xfId="0" applyNumberFormat="1" applyFont="1" applyFill="1" applyBorder="1" applyAlignment="1">
      <alignment horizontal="center" vertical="center"/>
    </xf>
    <xf numFmtId="49" fontId="7" fillId="2" borderId="34" xfId="0" applyNumberFormat="1" applyFont="1" applyFill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 wrapText="1"/>
    </xf>
    <xf numFmtId="49" fontId="7" fillId="2" borderId="10" xfId="0" applyNumberFormat="1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wrapText="1"/>
    </xf>
    <xf numFmtId="49" fontId="7" fillId="2" borderId="30" xfId="0" applyNumberFormat="1" applyFont="1" applyFill="1" applyBorder="1" applyAlignment="1">
      <alignment horizontal="center" vertical="center" wrapText="1"/>
    </xf>
    <xf numFmtId="0" fontId="7" fillId="2" borderId="33" xfId="0" applyNumberFormat="1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wrapText="1"/>
    </xf>
    <xf numFmtId="0" fontId="7" fillId="2" borderId="8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 wrapText="1"/>
    </xf>
    <xf numFmtId="0" fontId="7" fillId="2" borderId="19" xfId="0" applyNumberFormat="1" applyFont="1" applyFill="1" applyBorder="1" applyAlignment="1">
      <alignment horizontal="center" vertical="center" wrapText="1"/>
    </xf>
    <xf numFmtId="49" fontId="7" fillId="2" borderId="20" xfId="0" applyNumberFormat="1" applyFont="1" applyFill="1" applyBorder="1" applyAlignment="1">
      <alignment horizontal="center" vertical="center" wrapText="1"/>
    </xf>
    <xf numFmtId="49" fontId="7" fillId="2" borderId="19" xfId="0" applyNumberFormat="1" applyFont="1" applyFill="1" applyBorder="1" applyAlignment="1">
      <alignment horizontal="center" vertical="center" wrapText="1"/>
    </xf>
    <xf numFmtId="0" fontId="7" fillId="2" borderId="24" xfId="0" applyNumberFormat="1" applyFont="1" applyFill="1" applyBorder="1" applyAlignment="1">
      <alignment horizontal="center" vertical="center" wrapText="1"/>
    </xf>
    <xf numFmtId="49" fontId="7" fillId="2" borderId="28" xfId="0" applyNumberFormat="1" applyFont="1" applyFill="1" applyBorder="1" applyAlignment="1">
      <alignment horizontal="center" vertical="center" wrapText="1"/>
    </xf>
    <xf numFmtId="49" fontId="7" fillId="2" borderId="24" xfId="0" applyNumberFormat="1" applyFont="1" applyFill="1" applyBorder="1" applyAlignment="1">
      <alignment horizontal="center" vertical="center" wrapText="1"/>
    </xf>
    <xf numFmtId="0" fontId="7" fillId="2" borderId="29" xfId="0" applyNumberFormat="1" applyFont="1" applyFill="1" applyBorder="1" applyAlignment="1">
      <alignment horizontal="center" vertical="center" wrapText="1"/>
    </xf>
    <xf numFmtId="49" fontId="7" fillId="2" borderId="33" xfId="0" applyNumberFormat="1" applyFont="1" applyFill="1" applyBorder="1" applyAlignment="1">
      <alignment horizontal="center" vertical="center" wrapText="1"/>
    </xf>
    <xf numFmtId="49" fontId="7" fillId="2" borderId="29" xfId="0" applyNumberFormat="1" applyFont="1" applyFill="1" applyBorder="1" applyAlignment="1">
      <alignment horizontal="center" vertical="center" wrapText="1"/>
    </xf>
    <xf numFmtId="49" fontId="7" fillId="2" borderId="41" xfId="0" applyNumberFormat="1" applyFont="1" applyFill="1" applyBorder="1" applyAlignment="1">
      <alignment horizontal="center" vertical="center" wrapText="1"/>
    </xf>
    <xf numFmtId="49" fontId="7" fillId="2" borderId="42" xfId="0" applyNumberFormat="1" applyFont="1" applyFill="1" applyBorder="1" applyAlignment="1">
      <alignment horizontal="center" vertical="center"/>
    </xf>
    <xf numFmtId="49" fontId="7" fillId="5" borderId="28" xfId="0" applyNumberFormat="1" applyFont="1" applyFill="1" applyBorder="1" applyAlignment="1">
      <alignment horizontal="center" vertical="center"/>
    </xf>
    <xf numFmtId="49" fontId="7" fillId="2" borderId="26" xfId="0" applyNumberFormat="1" applyFont="1" applyFill="1" applyBorder="1" applyAlignment="1">
      <alignment horizontal="center" vertical="center" wrapText="1"/>
    </xf>
    <xf numFmtId="49" fontId="7" fillId="2" borderId="36" xfId="0" applyNumberFormat="1" applyFont="1" applyFill="1" applyBorder="1" applyAlignment="1">
      <alignment horizontal="center" vertical="center" wrapText="1"/>
    </xf>
    <xf numFmtId="49" fontId="7" fillId="2" borderId="21" xfId="0" applyNumberFormat="1" applyFont="1" applyFill="1" applyBorder="1" applyAlignment="1">
      <alignment horizontal="center" vertical="center"/>
    </xf>
    <xf numFmtId="49" fontId="7" fillId="2" borderId="31" xfId="0" applyNumberFormat="1" applyFont="1" applyFill="1" applyBorder="1" applyAlignment="1">
      <alignment horizontal="center" vertical="center"/>
    </xf>
    <xf numFmtId="49" fontId="7" fillId="5" borderId="23" xfId="0" applyNumberFormat="1" applyFont="1" applyFill="1" applyBorder="1" applyAlignment="1">
      <alignment horizontal="center" vertical="center"/>
    </xf>
    <xf numFmtId="49" fontId="7" fillId="5" borderId="33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vertical="center" wrapText="1"/>
    </xf>
    <xf numFmtId="0" fontId="6" fillId="0" borderId="0" xfId="0" applyNumberFormat="1" applyFont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9" fontId="6" fillId="2" borderId="9" xfId="0" applyNumberFormat="1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/>
    </xf>
    <xf numFmtId="0" fontId="6" fillId="2" borderId="19" xfId="0" applyNumberFormat="1" applyFont="1" applyFill="1" applyBorder="1" applyAlignment="1">
      <alignment horizontal="center" vertical="center" wrapText="1"/>
    </xf>
    <xf numFmtId="0" fontId="6" fillId="2" borderId="23" xfId="0" applyNumberFormat="1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4" xfId="0" applyNumberFormat="1" applyFont="1" applyFill="1" applyBorder="1" applyAlignment="1">
      <alignment horizontal="center" vertical="center" wrapText="1"/>
    </xf>
    <xf numFmtId="49" fontId="6" fillId="2" borderId="28" xfId="0" applyNumberFormat="1" applyFont="1" applyFill="1" applyBorder="1" applyAlignment="1">
      <alignment horizontal="center" vertical="center"/>
    </xf>
    <xf numFmtId="0" fontId="6" fillId="2" borderId="28" xfId="0" applyNumberFormat="1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6" fillId="2" borderId="29" xfId="0" applyNumberFormat="1" applyFont="1" applyFill="1" applyBorder="1" applyAlignment="1">
      <alignment horizontal="center" vertical="center" wrapText="1"/>
    </xf>
    <xf numFmtId="49" fontId="6" fillId="2" borderId="33" xfId="0" applyNumberFormat="1" applyFont="1" applyFill="1" applyBorder="1" applyAlignment="1">
      <alignment horizontal="center" vertical="center"/>
    </xf>
    <xf numFmtId="0" fontId="6" fillId="2" borderId="33" xfId="0" applyNumberFormat="1" applyFont="1" applyFill="1" applyBorder="1" applyAlignment="1">
      <alignment horizontal="center" vertical="center"/>
    </xf>
    <xf numFmtId="49" fontId="6" fillId="2" borderId="34" xfId="0" applyNumberFormat="1" applyFont="1" applyFill="1" applyBorder="1" applyAlignment="1">
      <alignment horizontal="center" vertical="center"/>
    </xf>
    <xf numFmtId="49" fontId="6" fillId="2" borderId="23" xfId="0" applyNumberFormat="1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/>
    </xf>
    <xf numFmtId="0" fontId="6" fillId="2" borderId="28" xfId="0" applyFont="1" applyFill="1" applyBorder="1" applyAlignment="1">
      <alignment horizontal="center"/>
    </xf>
    <xf numFmtId="49" fontId="6" fillId="2" borderId="10" xfId="0" applyNumberFormat="1" applyFont="1" applyFill="1" applyBorder="1" applyAlignment="1">
      <alignment horizontal="center" vertical="center"/>
    </xf>
    <xf numFmtId="49" fontId="6" fillId="5" borderId="28" xfId="0" applyNumberFormat="1" applyFont="1" applyFill="1" applyBorder="1" applyAlignment="1">
      <alignment horizontal="center" vertical="center"/>
    </xf>
    <xf numFmtId="49" fontId="6" fillId="2" borderId="36" xfId="0" applyNumberFormat="1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/>
    </xf>
    <xf numFmtId="0" fontId="6" fillId="2" borderId="28" xfId="0" applyFont="1" applyFill="1" applyBorder="1" applyAlignment="1">
      <alignment horizontal="center" vertical="center" wrapText="1"/>
    </xf>
    <xf numFmtId="0" fontId="6" fillId="2" borderId="16" xfId="0" applyNumberFormat="1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49" fontId="6" fillId="2" borderId="19" xfId="0" applyNumberFormat="1" applyFont="1" applyFill="1" applyBorder="1" applyAlignment="1">
      <alignment horizontal="center" vertical="center"/>
    </xf>
    <xf numFmtId="49" fontId="6" fillId="5" borderId="20" xfId="0" applyNumberFormat="1" applyFont="1" applyFill="1" applyBorder="1" applyAlignment="1">
      <alignment horizontal="center" vertical="center"/>
    </xf>
    <xf numFmtId="49" fontId="6" fillId="2" borderId="10" xfId="0" applyNumberFormat="1" applyFont="1" applyFill="1" applyBorder="1" applyAlignment="1">
      <alignment horizontal="center" vertical="center" wrapText="1"/>
    </xf>
    <xf numFmtId="49" fontId="6" fillId="2" borderId="24" xfId="0" applyNumberFormat="1" applyFont="1" applyFill="1" applyBorder="1" applyAlignment="1">
      <alignment horizontal="center" vertical="center"/>
    </xf>
    <xf numFmtId="49" fontId="6" fillId="5" borderId="25" xfId="0" applyNumberFormat="1" applyFont="1" applyFill="1" applyBorder="1" applyAlignment="1">
      <alignment horizontal="center" vertical="center"/>
    </xf>
    <xf numFmtId="49" fontId="6" fillId="2" borderId="16" xfId="0" applyNumberFormat="1" applyFont="1" applyFill="1" applyBorder="1" applyAlignment="1">
      <alignment horizontal="center" vertical="center" wrapText="1"/>
    </xf>
    <xf numFmtId="49" fontId="6" fillId="2" borderId="35" xfId="0" applyNumberFormat="1" applyFont="1" applyFill="1" applyBorder="1" applyAlignment="1">
      <alignment horizontal="center" vertical="center" wrapText="1"/>
    </xf>
    <xf numFmtId="0" fontId="6" fillId="2" borderId="33" xfId="0" applyNumberFormat="1" applyFont="1" applyFill="1" applyBorder="1" applyAlignment="1">
      <alignment horizontal="center" vertical="center" wrapText="1"/>
    </xf>
    <xf numFmtId="49" fontId="6" fillId="2" borderId="33" xfId="0" applyNumberFormat="1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8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/>
    </xf>
    <xf numFmtId="9" fontId="6" fillId="2" borderId="1" xfId="0" applyNumberFormat="1" applyFont="1" applyFill="1" applyBorder="1" applyAlignment="1">
      <alignment horizontal="center"/>
    </xf>
    <xf numFmtId="49" fontId="8" fillId="2" borderId="25" xfId="0" applyNumberFormat="1" applyFont="1" applyFill="1" applyBorder="1" applyAlignment="1">
      <alignment horizontal="center" vertical="center" wrapText="1"/>
    </xf>
    <xf numFmtId="49" fontId="8" fillId="2" borderId="30" xfId="0" applyNumberFormat="1" applyFont="1" applyFill="1" applyBorder="1" applyAlignment="1">
      <alignment horizontal="center" vertical="center" wrapText="1"/>
    </xf>
    <xf numFmtId="49" fontId="10" fillId="2" borderId="3" xfId="0" applyNumberFormat="1" applyFont="1" applyFill="1" applyBorder="1" applyAlignment="1">
      <alignment horizontal="center" vertical="center" wrapText="1"/>
    </xf>
    <xf numFmtId="49" fontId="10" fillId="2" borderId="23" xfId="0" applyNumberFormat="1" applyFont="1" applyFill="1" applyBorder="1" applyAlignment="1">
      <alignment horizontal="center" vertical="center" wrapText="1"/>
    </xf>
    <xf numFmtId="49" fontId="10" fillId="2" borderId="30" xfId="0" applyNumberFormat="1" applyFont="1" applyFill="1" applyBorder="1" applyAlignment="1">
      <alignment horizontal="center" vertical="center" wrapText="1"/>
    </xf>
    <xf numFmtId="0" fontId="10" fillId="7" borderId="23" xfId="0" applyFont="1" applyFill="1" applyBorder="1" applyAlignment="1">
      <alignment horizontal="center" vertical="center"/>
    </xf>
    <xf numFmtId="49" fontId="10" fillId="2" borderId="28" xfId="0" applyNumberFormat="1" applyFont="1" applyFill="1" applyBorder="1" applyAlignment="1">
      <alignment horizontal="center" vertical="center" wrapText="1"/>
    </xf>
    <xf numFmtId="0" fontId="10" fillId="7" borderId="33" xfId="0" applyFont="1" applyFill="1" applyBorder="1" applyAlignment="1">
      <alignment horizontal="center" vertical="center"/>
    </xf>
    <xf numFmtId="49" fontId="10" fillId="2" borderId="17" xfId="0" applyNumberFormat="1" applyFont="1" applyFill="1" applyBorder="1" applyAlignment="1">
      <alignment horizontal="center" vertical="center"/>
    </xf>
    <xf numFmtId="49" fontId="10" fillId="2" borderId="33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0" borderId="0" xfId="0" applyNumberFormat="1" applyFont="1" applyAlignment="1">
      <alignment horizontal="center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6" xfId="0" applyNumberFormat="1" applyFont="1" applyFill="1" applyBorder="1" applyAlignment="1">
      <alignment horizontal="center" vertical="center"/>
    </xf>
    <xf numFmtId="49" fontId="10" fillId="2" borderId="17" xfId="0" applyNumberFormat="1" applyFont="1" applyFill="1" applyBorder="1" applyAlignment="1">
      <alignment horizontal="center" vertical="center" wrapText="1"/>
    </xf>
    <xf numFmtId="0" fontId="10" fillId="2" borderId="19" xfId="0" applyNumberFormat="1" applyFont="1" applyFill="1" applyBorder="1" applyAlignment="1">
      <alignment horizontal="center" vertical="center" wrapText="1"/>
    </xf>
    <xf numFmtId="0" fontId="10" fillId="2" borderId="23" xfId="0" applyNumberFormat="1" applyFont="1" applyFill="1" applyBorder="1" applyAlignment="1">
      <alignment horizontal="center" vertical="center"/>
    </xf>
    <xf numFmtId="0" fontId="10" fillId="2" borderId="23" xfId="0" applyFont="1" applyFill="1" applyBorder="1" applyAlignment="1">
      <alignment horizontal="center" vertical="center"/>
    </xf>
    <xf numFmtId="0" fontId="10" fillId="2" borderId="24" xfId="0" applyNumberFormat="1" applyFont="1" applyFill="1" applyBorder="1" applyAlignment="1">
      <alignment horizontal="center" vertical="center" wrapText="1"/>
    </xf>
    <xf numFmtId="0" fontId="10" fillId="2" borderId="28" xfId="0" applyNumberFormat="1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29" xfId="0" applyNumberFormat="1" applyFont="1" applyFill="1" applyBorder="1" applyAlignment="1">
      <alignment horizontal="center" vertical="center" wrapText="1"/>
    </xf>
    <xf numFmtId="49" fontId="10" fillId="2" borderId="33" xfId="0" applyNumberFormat="1" applyFont="1" applyFill="1" applyBorder="1" applyAlignment="1">
      <alignment horizontal="center" vertical="center"/>
    </xf>
    <xf numFmtId="0" fontId="10" fillId="2" borderId="33" xfId="0" applyNumberFormat="1" applyFont="1" applyFill="1" applyBorder="1" applyAlignment="1">
      <alignment horizontal="center" vertical="center"/>
    </xf>
    <xf numFmtId="0" fontId="10" fillId="2" borderId="33" xfId="0" applyFont="1" applyFill="1" applyBorder="1" applyAlignment="1">
      <alignment horizontal="center" vertical="center"/>
    </xf>
    <xf numFmtId="49" fontId="10" fillId="2" borderId="23" xfId="0" applyNumberFormat="1" applyFont="1" applyFill="1" applyBorder="1" applyAlignment="1">
      <alignment horizontal="center" vertical="center"/>
    </xf>
    <xf numFmtId="49" fontId="10" fillId="2" borderId="25" xfId="0" applyNumberFormat="1" applyFont="1" applyFill="1" applyBorder="1" applyAlignment="1">
      <alignment horizontal="center" vertical="center" wrapText="1"/>
    </xf>
    <xf numFmtId="49" fontId="10" fillId="2" borderId="28" xfId="0" applyNumberFormat="1" applyFont="1" applyFill="1" applyBorder="1" applyAlignment="1">
      <alignment horizontal="center" vertical="center"/>
    </xf>
    <xf numFmtId="0" fontId="10" fillId="2" borderId="16" xfId="0" applyNumberFormat="1" applyFont="1" applyFill="1" applyBorder="1" applyAlignment="1">
      <alignment horizontal="center" vertical="center" wrapText="1"/>
    </xf>
    <xf numFmtId="49" fontId="10" fillId="2" borderId="3" xfId="0" applyNumberFormat="1" applyFont="1" applyFill="1" applyBorder="1" applyAlignment="1">
      <alignment horizontal="center" vertical="center"/>
    </xf>
    <xf numFmtId="0" fontId="10" fillId="2" borderId="3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/>
    </xf>
    <xf numFmtId="0" fontId="10" fillId="7" borderId="23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7" borderId="28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0" fillId="2" borderId="33" xfId="0" applyNumberFormat="1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 wrapText="1"/>
    </xf>
    <xf numFmtId="0" fontId="10" fillId="2" borderId="8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9" fontId="10" fillId="2" borderId="1" xfId="0" applyNumberFormat="1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49" fontId="10" fillId="2" borderId="20" xfId="0" applyNumberFormat="1" applyFont="1" applyFill="1" applyBorder="1" applyAlignment="1">
      <alignment horizontal="center" vertical="center" wrapText="1"/>
    </xf>
    <xf numFmtId="16" fontId="10" fillId="2" borderId="23" xfId="0" applyNumberFormat="1" applyFont="1" applyFill="1" applyBorder="1" applyAlignment="1">
      <alignment horizontal="center" vertical="center"/>
    </xf>
    <xf numFmtId="16" fontId="10" fillId="2" borderId="28" xfId="0" applyNumberFormat="1" applyFont="1" applyFill="1" applyBorder="1" applyAlignment="1">
      <alignment horizontal="center" vertical="center"/>
    </xf>
    <xf numFmtId="0" fontId="10" fillId="2" borderId="3" xfId="0" applyNumberFormat="1" applyFont="1" applyFill="1" applyBorder="1" applyAlignment="1">
      <alignment horizontal="center" vertical="center" wrapText="1"/>
    </xf>
    <xf numFmtId="49" fontId="10" fillId="2" borderId="37" xfId="0" applyNumberFormat="1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16" fontId="10" fillId="2" borderId="33" xfId="0" applyNumberFormat="1" applyFont="1" applyFill="1" applyBorder="1" applyAlignment="1">
      <alignment horizontal="center" vertical="center"/>
    </xf>
    <xf numFmtId="0" fontId="10" fillId="2" borderId="33" xfId="0" applyFont="1" applyFill="1" applyBorder="1" applyAlignment="1">
      <alignment horizontal="center" vertical="center" wrapText="1"/>
    </xf>
    <xf numFmtId="49" fontId="11" fillId="6" borderId="23" xfId="0" applyNumberFormat="1" applyFont="1" applyFill="1" applyBorder="1" applyAlignment="1">
      <alignment horizontal="center" vertical="center"/>
    </xf>
    <xf numFmtId="49" fontId="9" fillId="6" borderId="33" xfId="0" applyNumberFormat="1" applyFont="1" applyFill="1" applyBorder="1" applyAlignment="1">
      <alignment horizontal="center" vertical="center"/>
    </xf>
    <xf numFmtId="49" fontId="11" fillId="6" borderId="3" xfId="0" applyNumberFormat="1" applyFont="1" applyFill="1" applyBorder="1" applyAlignment="1">
      <alignment horizontal="center" vertical="center"/>
    </xf>
    <xf numFmtId="49" fontId="9" fillId="6" borderId="23" xfId="0" applyNumberFormat="1" applyFont="1" applyFill="1" applyBorder="1" applyAlignment="1">
      <alignment horizontal="center" vertical="center"/>
    </xf>
    <xf numFmtId="49" fontId="11" fillId="6" borderId="33" xfId="0" applyNumberFormat="1" applyFont="1" applyFill="1" applyBorder="1" applyAlignment="1">
      <alignment horizontal="center" vertical="center"/>
    </xf>
    <xf numFmtId="49" fontId="9" fillId="6" borderId="33" xfId="0" applyNumberFormat="1" applyFont="1" applyFill="1" applyBorder="1" applyAlignment="1">
      <alignment horizontal="center" vertical="center" wrapText="1"/>
    </xf>
    <xf numFmtId="0" fontId="12" fillId="2" borderId="23" xfId="0" applyNumberFormat="1" applyFont="1" applyFill="1" applyBorder="1" applyAlignment="1">
      <alignment horizontal="center" vertical="center"/>
    </xf>
    <xf numFmtId="0" fontId="13" fillId="2" borderId="23" xfId="0" applyNumberFormat="1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5" fillId="2" borderId="23" xfId="0" applyNumberFormat="1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/>
    </xf>
    <xf numFmtId="0" fontId="14" fillId="0" borderId="0" xfId="0" applyNumberFormat="1" applyFont="1" applyAlignment="1">
      <alignment horizontal="center"/>
    </xf>
    <xf numFmtId="0" fontId="17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9" fillId="0" borderId="0" xfId="0" applyNumberFormat="1" applyFont="1" applyAlignment="1">
      <alignment horizontal="center"/>
    </xf>
    <xf numFmtId="0" fontId="16" fillId="0" borderId="0" xfId="0" applyNumberFormat="1" applyFont="1" applyAlignment="1">
      <alignment horizontal="center"/>
    </xf>
    <xf numFmtId="0" fontId="18" fillId="0" borderId="0" xfId="0" applyNumberFormat="1" applyFont="1" applyAlignment="1">
      <alignment horizontal="center"/>
    </xf>
    <xf numFmtId="0" fontId="20" fillId="0" borderId="0" xfId="0" applyNumberFormat="1" applyFont="1" applyAlignment="1">
      <alignment horizontal="center"/>
    </xf>
    <xf numFmtId="0" fontId="21" fillId="2" borderId="1" xfId="0" applyFont="1" applyFill="1" applyBorder="1" applyAlignment="1">
      <alignment horizontal="center"/>
    </xf>
    <xf numFmtId="0" fontId="22" fillId="2" borderId="1" xfId="0" applyFont="1" applyFill="1" applyBorder="1" applyAlignment="1">
      <alignment horizontal="center" vertical="center"/>
    </xf>
    <xf numFmtId="0" fontId="23" fillId="0" borderId="0" xfId="0" applyNumberFormat="1" applyFont="1" applyAlignment="1">
      <alignment horizontal="center"/>
    </xf>
    <xf numFmtId="49" fontId="9" fillId="0" borderId="28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7" fillId="0" borderId="23" xfId="0" applyNumberFormat="1" applyFont="1" applyFill="1" applyBorder="1" applyAlignment="1">
      <alignment horizontal="center" vertical="center"/>
    </xf>
    <xf numFmtId="49" fontId="7" fillId="0" borderId="28" xfId="0" applyNumberFormat="1" applyFont="1" applyFill="1" applyBorder="1" applyAlignment="1">
      <alignment horizontal="center" vertical="center"/>
    </xf>
    <xf numFmtId="49" fontId="11" fillId="0" borderId="23" xfId="0" applyNumberFormat="1" applyFont="1" applyFill="1" applyBorder="1" applyAlignment="1">
      <alignment horizontal="center" vertical="center"/>
    </xf>
    <xf numFmtId="49" fontId="11" fillId="0" borderId="28" xfId="0" applyNumberFormat="1" applyFont="1" applyFill="1" applyBorder="1" applyAlignment="1">
      <alignment horizontal="center" vertical="center"/>
    </xf>
    <xf numFmtId="0" fontId="17" fillId="9" borderId="23" xfId="0" applyNumberFormat="1" applyFont="1" applyFill="1" applyBorder="1" applyAlignment="1">
      <alignment horizontal="center" vertical="center"/>
    </xf>
    <xf numFmtId="0" fontId="17" fillId="9" borderId="28" xfId="0" applyNumberFormat="1" applyFont="1" applyFill="1" applyBorder="1" applyAlignment="1">
      <alignment horizontal="center" vertical="center"/>
    </xf>
    <xf numFmtId="0" fontId="17" fillId="9" borderId="33" xfId="0" applyNumberFormat="1" applyFont="1" applyFill="1" applyBorder="1" applyAlignment="1">
      <alignment horizontal="center" vertical="center"/>
    </xf>
    <xf numFmtId="0" fontId="18" fillId="9" borderId="3" xfId="0" applyNumberFormat="1" applyFont="1" applyFill="1" applyBorder="1" applyAlignment="1">
      <alignment horizontal="center" vertical="center"/>
    </xf>
    <xf numFmtId="0" fontId="18" fillId="9" borderId="33" xfId="0" applyNumberFormat="1" applyFont="1" applyFill="1" applyBorder="1" applyAlignment="1">
      <alignment horizontal="center" vertical="center"/>
    </xf>
    <xf numFmtId="0" fontId="19" fillId="9" borderId="28" xfId="0" applyNumberFormat="1" applyFont="1" applyFill="1" applyBorder="1" applyAlignment="1">
      <alignment horizontal="center" vertical="center"/>
    </xf>
    <xf numFmtId="0" fontId="7" fillId="9" borderId="28" xfId="0" applyFont="1" applyFill="1" applyBorder="1" applyAlignment="1">
      <alignment horizontal="center" vertical="center"/>
    </xf>
    <xf numFmtId="0" fontId="19" fillId="9" borderId="23" xfId="0" applyNumberFormat="1" applyFont="1" applyFill="1" applyBorder="1" applyAlignment="1">
      <alignment horizontal="center" vertical="center"/>
    </xf>
    <xf numFmtId="0" fontId="19" fillId="9" borderId="33" xfId="0" applyNumberFormat="1" applyFont="1" applyFill="1" applyBorder="1" applyAlignment="1">
      <alignment horizontal="center" vertical="center"/>
    </xf>
    <xf numFmtId="49" fontId="7" fillId="9" borderId="10" xfId="0" applyNumberFormat="1" applyFont="1" applyFill="1" applyBorder="1" applyAlignment="1">
      <alignment horizontal="center" vertical="center"/>
    </xf>
    <xf numFmtId="49" fontId="6" fillId="0" borderId="33" xfId="0" applyNumberFormat="1" applyFont="1" applyFill="1" applyBorder="1" applyAlignment="1">
      <alignment horizontal="center" vertical="center"/>
    </xf>
    <xf numFmtId="49" fontId="6" fillId="9" borderId="23" xfId="0" applyNumberFormat="1" applyFont="1" applyFill="1" applyBorder="1" applyAlignment="1">
      <alignment horizontal="center" vertical="center"/>
    </xf>
    <xf numFmtId="49" fontId="10" fillId="9" borderId="23" xfId="0" applyNumberFormat="1" applyFont="1" applyFill="1" applyBorder="1" applyAlignment="1">
      <alignment horizontal="center" vertical="center"/>
    </xf>
    <xf numFmtId="49" fontId="7" fillId="9" borderId="33" xfId="0" applyNumberFormat="1" applyFont="1" applyFill="1" applyBorder="1" applyAlignment="1">
      <alignment horizontal="center" vertical="center"/>
    </xf>
    <xf numFmtId="0" fontId="25" fillId="0" borderId="0" xfId="0" applyFont="1"/>
    <xf numFmtId="0" fontId="0" fillId="9" borderId="0" xfId="0" applyFill="1"/>
    <xf numFmtId="0" fontId="24" fillId="0" borderId="0" xfId="0" applyNumberFormat="1" applyFont="1" applyAlignment="1">
      <alignment horizontal="center"/>
    </xf>
    <xf numFmtId="0" fontId="26" fillId="0" borderId="64" xfId="0" applyNumberFormat="1" applyFont="1" applyBorder="1" applyAlignment="1">
      <alignment horizontal="center"/>
    </xf>
    <xf numFmtId="0" fontId="24" fillId="2" borderId="64" xfId="0" applyFont="1" applyFill="1" applyBorder="1" applyAlignment="1">
      <alignment horizontal="center"/>
    </xf>
    <xf numFmtId="0" fontId="24" fillId="0" borderId="64" xfId="0" applyNumberFormat="1" applyFont="1" applyBorder="1" applyAlignment="1">
      <alignment horizontal="center"/>
    </xf>
    <xf numFmtId="0" fontId="27" fillId="0" borderId="64" xfId="0" applyNumberFormat="1" applyFont="1" applyBorder="1" applyAlignment="1">
      <alignment horizontal="center"/>
    </xf>
    <xf numFmtId="0" fontId="6" fillId="2" borderId="33" xfId="0" applyFont="1" applyFill="1" applyBorder="1" applyAlignment="1">
      <alignment horizontal="center" vertical="center"/>
    </xf>
    <xf numFmtId="49" fontId="3" fillId="3" borderId="15" xfId="0" applyNumberFormat="1" applyFont="1" applyFill="1" applyBorder="1" applyAlignment="1">
      <alignment horizontal="center" vertical="center" wrapText="1"/>
    </xf>
    <xf numFmtId="0" fontId="7" fillId="10" borderId="28" xfId="0" applyNumberFormat="1" applyFont="1" applyFill="1" applyBorder="1" applyAlignment="1">
      <alignment horizontal="center" vertical="center"/>
    </xf>
    <xf numFmtId="49" fontId="6" fillId="2" borderId="53" xfId="0" applyNumberFormat="1" applyFont="1" applyFill="1" applyBorder="1" applyAlignment="1">
      <alignment horizontal="center" vertical="center"/>
    </xf>
    <xf numFmtId="49" fontId="6" fillId="2" borderId="43" xfId="0" applyNumberFormat="1" applyFont="1" applyFill="1" applyBorder="1" applyAlignment="1">
      <alignment horizontal="center" vertical="center"/>
    </xf>
    <xf numFmtId="49" fontId="6" fillId="2" borderId="46" xfId="0" applyNumberFormat="1" applyFont="1" applyFill="1" applyBorder="1" applyAlignment="1">
      <alignment horizontal="center" vertical="center"/>
    </xf>
    <xf numFmtId="49" fontId="6" fillId="2" borderId="43" xfId="0" applyNumberFormat="1" applyFont="1" applyFill="1" applyBorder="1" applyAlignment="1">
      <alignment horizontal="center" vertical="center" wrapText="1"/>
    </xf>
    <xf numFmtId="49" fontId="6" fillId="2" borderId="53" xfId="0" applyNumberFormat="1" applyFont="1" applyFill="1" applyBorder="1" applyAlignment="1">
      <alignment horizontal="center" vertical="center" wrapText="1"/>
    </xf>
    <xf numFmtId="49" fontId="6" fillId="2" borderId="46" xfId="0" applyNumberFormat="1" applyFont="1" applyFill="1" applyBorder="1" applyAlignment="1">
      <alignment horizontal="center" vertical="center" wrapText="1"/>
    </xf>
    <xf numFmtId="49" fontId="6" fillId="2" borderId="55" xfId="0" applyNumberFormat="1" applyFont="1" applyFill="1" applyBorder="1" applyAlignment="1">
      <alignment horizontal="center" vertical="center"/>
    </xf>
    <xf numFmtId="49" fontId="6" fillId="2" borderId="45" xfId="0" applyNumberFormat="1" applyFont="1" applyFill="1" applyBorder="1" applyAlignment="1">
      <alignment horizontal="center" vertical="center"/>
    </xf>
    <xf numFmtId="49" fontId="6" fillId="2" borderId="48" xfId="0" applyNumberFormat="1" applyFont="1" applyFill="1" applyBorder="1" applyAlignment="1">
      <alignment horizontal="center" vertical="center"/>
    </xf>
    <xf numFmtId="49" fontId="6" fillId="2" borderId="65" xfId="0" applyNumberFormat="1" applyFont="1" applyFill="1" applyBorder="1" applyAlignment="1">
      <alignment horizontal="center" vertical="center"/>
    </xf>
    <xf numFmtId="49" fontId="6" fillId="2" borderId="19" xfId="0" applyNumberFormat="1" applyFont="1" applyFill="1" applyBorder="1" applyAlignment="1">
      <alignment horizontal="center" vertical="center" wrapText="1"/>
    </xf>
    <xf numFmtId="49" fontId="6" fillId="2" borderId="24" xfId="0" applyNumberFormat="1" applyFont="1" applyFill="1" applyBorder="1" applyAlignment="1">
      <alignment horizontal="center" vertical="center" wrapText="1"/>
    </xf>
    <xf numFmtId="49" fontId="6" fillId="2" borderId="36" xfId="0" applyNumberFormat="1" applyFont="1" applyFill="1" applyBorder="1" applyAlignment="1">
      <alignment horizontal="center" vertical="center" wrapText="1"/>
    </xf>
    <xf numFmtId="0" fontId="6" fillId="2" borderId="68" xfId="0" applyNumberFormat="1" applyFont="1" applyFill="1" applyBorder="1" applyAlignment="1">
      <alignment horizontal="center" vertical="center" wrapText="1"/>
    </xf>
    <xf numFmtId="49" fontId="6" fillId="2" borderId="69" xfId="0" applyNumberFormat="1" applyFont="1" applyFill="1" applyBorder="1" applyAlignment="1">
      <alignment horizontal="center" vertical="center"/>
    </xf>
    <xf numFmtId="49" fontId="6" fillId="2" borderId="68" xfId="0" applyNumberFormat="1" applyFont="1" applyFill="1" applyBorder="1" applyAlignment="1">
      <alignment horizontal="center" vertical="center" wrapText="1"/>
    </xf>
    <xf numFmtId="49" fontId="6" fillId="2" borderId="70" xfId="0" applyNumberFormat="1" applyFont="1" applyFill="1" applyBorder="1" applyAlignment="1">
      <alignment horizontal="center" vertical="center"/>
    </xf>
    <xf numFmtId="49" fontId="6" fillId="2" borderId="71" xfId="0" applyNumberFormat="1" applyFont="1" applyFill="1" applyBorder="1" applyAlignment="1">
      <alignment horizontal="center" vertical="center"/>
    </xf>
    <xf numFmtId="49" fontId="6" fillId="2" borderId="72" xfId="0" applyNumberFormat="1" applyFont="1" applyFill="1" applyBorder="1" applyAlignment="1">
      <alignment horizontal="center" vertical="center"/>
    </xf>
    <xf numFmtId="0" fontId="6" fillId="2" borderId="72" xfId="0" applyNumberFormat="1" applyFont="1" applyFill="1" applyBorder="1" applyAlignment="1">
      <alignment horizontal="center" vertical="center"/>
    </xf>
    <xf numFmtId="0" fontId="6" fillId="2" borderId="72" xfId="0" applyFont="1" applyFill="1" applyBorder="1" applyAlignment="1">
      <alignment horizontal="center" vertical="center"/>
    </xf>
    <xf numFmtId="49" fontId="6" fillId="2" borderId="73" xfId="0" applyNumberFormat="1" applyFont="1" applyFill="1" applyBorder="1" applyAlignment="1">
      <alignment horizontal="center" vertical="center" wrapText="1"/>
    </xf>
    <xf numFmtId="0" fontId="6" fillId="2" borderId="75" xfId="0" applyNumberFormat="1" applyFont="1" applyFill="1" applyBorder="1" applyAlignment="1">
      <alignment horizontal="center" vertical="center" wrapText="1"/>
    </xf>
    <xf numFmtId="49" fontId="6" fillId="2" borderId="76" xfId="0" applyNumberFormat="1" applyFont="1" applyFill="1" applyBorder="1" applyAlignment="1">
      <alignment horizontal="center" vertical="center"/>
    </xf>
    <xf numFmtId="49" fontId="6" fillId="2" borderId="66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10" fillId="2" borderId="77" xfId="0" applyNumberFormat="1" applyFont="1" applyFill="1" applyBorder="1" applyAlignment="1">
      <alignment horizontal="center" vertical="center" wrapText="1"/>
    </xf>
    <xf numFmtId="0" fontId="10" fillId="2" borderId="78" xfId="0" applyNumberFormat="1" applyFont="1" applyFill="1" applyBorder="1" applyAlignment="1">
      <alignment horizontal="center" vertical="center" wrapText="1"/>
    </xf>
    <xf numFmtId="0" fontId="10" fillId="2" borderId="79" xfId="0" applyNumberFormat="1" applyFont="1" applyFill="1" applyBorder="1" applyAlignment="1">
      <alignment horizontal="center" vertical="center" wrapText="1"/>
    </xf>
    <xf numFmtId="49" fontId="3" fillId="3" borderId="67" xfId="0" applyNumberFormat="1" applyFont="1" applyFill="1" applyBorder="1" applyAlignment="1">
      <alignment horizontal="center" vertical="center"/>
    </xf>
    <xf numFmtId="49" fontId="3" fillId="3" borderId="15" xfId="0" applyNumberFormat="1" applyFont="1" applyFill="1" applyBorder="1" applyAlignment="1">
      <alignment horizontal="center" vertical="center"/>
    </xf>
    <xf numFmtId="0" fontId="10" fillId="2" borderId="34" xfId="0" applyNumberFormat="1" applyFont="1" applyFill="1" applyBorder="1" applyAlignment="1">
      <alignment horizontal="center" vertical="center"/>
    </xf>
    <xf numFmtId="0" fontId="10" fillId="2" borderId="34" xfId="0" applyFont="1" applyFill="1" applyBorder="1" applyAlignment="1">
      <alignment horizontal="center" vertical="center"/>
    </xf>
    <xf numFmtId="0" fontId="10" fillId="2" borderId="10" xfId="0" applyNumberFormat="1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6" xfId="0" applyNumberFormat="1" applyFont="1" applyFill="1" applyBorder="1" applyAlignment="1">
      <alignment horizontal="center" vertical="center"/>
    </xf>
    <xf numFmtId="0" fontId="10" fillId="2" borderId="36" xfId="0" applyFont="1" applyFill="1" applyBorder="1" applyAlignment="1">
      <alignment horizontal="center" vertical="center"/>
    </xf>
    <xf numFmtId="49" fontId="10" fillId="2" borderId="45" xfId="0" applyNumberFormat="1" applyFont="1" applyFill="1" applyBorder="1" applyAlignment="1">
      <alignment horizontal="center" vertical="center"/>
    </xf>
    <xf numFmtId="49" fontId="10" fillId="2" borderId="48" xfId="0" applyNumberFormat="1" applyFont="1" applyFill="1" applyBorder="1" applyAlignment="1">
      <alignment horizontal="center" vertical="center"/>
    </xf>
    <xf numFmtId="0" fontId="10" fillId="2" borderId="19" xfId="0" applyNumberFormat="1" applyFont="1" applyFill="1" applyBorder="1" applyAlignment="1">
      <alignment horizontal="center" vertical="center"/>
    </xf>
    <xf numFmtId="0" fontId="10" fillId="2" borderId="20" xfId="0" applyNumberFormat="1" applyFont="1" applyFill="1" applyBorder="1" applyAlignment="1">
      <alignment horizontal="center" vertical="center"/>
    </xf>
    <xf numFmtId="0" fontId="10" fillId="2" borderId="24" xfId="0" applyNumberFormat="1" applyFont="1" applyFill="1" applyBorder="1" applyAlignment="1">
      <alignment horizontal="center" vertical="center"/>
    </xf>
    <xf numFmtId="0" fontId="10" fillId="2" borderId="25" xfId="0" applyNumberFormat="1" applyFont="1" applyFill="1" applyBorder="1" applyAlignment="1">
      <alignment horizontal="center" vertical="center"/>
    </xf>
    <xf numFmtId="0" fontId="10" fillId="2" borderId="29" xfId="0" applyNumberFormat="1" applyFont="1" applyFill="1" applyBorder="1" applyAlignment="1">
      <alignment horizontal="center" vertical="center"/>
    </xf>
    <xf numFmtId="0" fontId="10" fillId="2" borderId="30" xfId="0" applyNumberFormat="1" applyFont="1" applyFill="1" applyBorder="1" applyAlignment="1">
      <alignment horizontal="center" vertical="center"/>
    </xf>
    <xf numFmtId="49" fontId="10" fillId="0" borderId="55" xfId="0" applyNumberFormat="1" applyFont="1" applyFill="1" applyBorder="1" applyAlignment="1">
      <alignment horizontal="center" vertical="center"/>
    </xf>
    <xf numFmtId="49" fontId="10" fillId="0" borderId="45" xfId="0" applyNumberFormat="1" applyFont="1" applyFill="1" applyBorder="1" applyAlignment="1">
      <alignment horizontal="center" vertical="center"/>
    </xf>
    <xf numFmtId="49" fontId="10" fillId="0" borderId="48" xfId="0" applyNumberFormat="1" applyFont="1" applyFill="1" applyBorder="1" applyAlignment="1">
      <alignment horizontal="center" vertical="center"/>
    </xf>
    <xf numFmtId="49" fontId="10" fillId="9" borderId="55" xfId="0" applyNumberFormat="1" applyFont="1" applyFill="1" applyBorder="1" applyAlignment="1">
      <alignment horizontal="center" vertical="center"/>
    </xf>
    <xf numFmtId="49" fontId="10" fillId="6" borderId="65" xfId="0" applyNumberFormat="1" applyFont="1" applyFill="1" applyBorder="1" applyAlignment="1">
      <alignment horizontal="center" vertical="center"/>
    </xf>
    <xf numFmtId="49" fontId="10" fillId="2" borderId="55" xfId="0" applyNumberFormat="1" applyFont="1" applyFill="1" applyBorder="1" applyAlignment="1">
      <alignment horizontal="center" vertical="center"/>
    </xf>
    <xf numFmtId="49" fontId="10" fillId="6" borderId="48" xfId="0" applyNumberFormat="1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66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49" fontId="3" fillId="3" borderId="15" xfId="0" applyNumberFormat="1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/>
    </xf>
    <xf numFmtId="0" fontId="3" fillId="2" borderId="3" xfId="0" applyNumberFormat="1" applyFont="1" applyFill="1" applyBorder="1" applyAlignment="1">
      <alignment horizontal="center" vertical="center"/>
    </xf>
    <xf numFmtId="49" fontId="3" fillId="3" borderId="3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49" fontId="6" fillId="2" borderId="23" xfId="0" applyNumberFormat="1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49" fontId="6" fillId="0" borderId="23" xfId="0" applyNumberFormat="1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horizontal="center" vertical="center"/>
    </xf>
    <xf numFmtId="0" fontId="6" fillId="0" borderId="7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6" fillId="2" borderId="16" xfId="0" applyNumberFormat="1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49" fontId="6" fillId="2" borderId="17" xfId="0" applyNumberFormat="1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67" xfId="0" applyFont="1" applyFill="1" applyBorder="1" applyAlignment="1">
      <alignment horizontal="center" vertical="center" wrapText="1"/>
    </xf>
    <xf numFmtId="0" fontId="6" fillId="2" borderId="66" xfId="0" applyNumberFormat="1" applyFont="1" applyFill="1" applyBorder="1" applyAlignment="1">
      <alignment horizontal="center" vertical="center"/>
    </xf>
    <xf numFmtId="0" fontId="6" fillId="2" borderId="66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6" fillId="2" borderId="72" xfId="0" applyFont="1" applyFill="1" applyBorder="1" applyAlignment="1">
      <alignment horizontal="center" vertical="center"/>
    </xf>
    <xf numFmtId="49" fontId="6" fillId="2" borderId="17" xfId="0" applyNumberFormat="1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23" xfId="0" applyNumberFormat="1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 wrapText="1"/>
    </xf>
    <xf numFmtId="0" fontId="6" fillId="4" borderId="34" xfId="0" applyFont="1" applyFill="1" applyBorder="1" applyAlignment="1">
      <alignment horizontal="center" vertical="center" wrapText="1"/>
    </xf>
    <xf numFmtId="0" fontId="6" fillId="4" borderId="24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29" xfId="0" applyFont="1" applyFill="1" applyBorder="1" applyAlignment="1">
      <alignment horizontal="center" vertical="center" wrapText="1"/>
    </xf>
    <xf numFmtId="0" fontId="6" fillId="4" borderId="36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49" fontId="3" fillId="3" borderId="65" xfId="0" applyNumberFormat="1" applyFont="1" applyFill="1" applyBorder="1" applyAlignment="1">
      <alignment horizontal="center" vertical="center" wrapText="1"/>
    </xf>
    <xf numFmtId="0" fontId="3" fillId="3" borderId="81" xfId="0" applyFont="1" applyFill="1" applyBorder="1" applyAlignment="1">
      <alignment horizontal="center" vertical="center" wrapText="1"/>
    </xf>
    <xf numFmtId="49" fontId="10" fillId="6" borderId="81" xfId="0" applyNumberFormat="1" applyFont="1" applyFill="1" applyBorder="1" applyAlignment="1">
      <alignment horizontal="center" vertical="center"/>
    </xf>
    <xf numFmtId="0" fontId="10" fillId="6" borderId="74" xfId="0" applyFont="1" applyFill="1" applyBorder="1" applyAlignment="1">
      <alignment horizontal="center" vertical="center"/>
    </xf>
    <xf numFmtId="49" fontId="10" fillId="2" borderId="19" xfId="0" applyNumberFormat="1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/>
    </xf>
    <xf numFmtId="0" fontId="10" fillId="2" borderId="29" xfId="0" applyFont="1" applyFill="1" applyBorder="1" applyAlignment="1">
      <alignment horizontal="center" vertical="center"/>
    </xf>
    <xf numFmtId="49" fontId="10" fillId="2" borderId="37" xfId="0" applyNumberFormat="1" applyFont="1" applyFill="1" applyBorder="1" applyAlignment="1">
      <alignment horizontal="center" vertical="center"/>
    </xf>
    <xf numFmtId="0" fontId="10" fillId="2" borderId="38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6" xfId="0" applyNumberFormat="1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49" fontId="10" fillId="2" borderId="17" xfId="0" applyNumberFormat="1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49" fontId="4" fillId="2" borderId="17" xfId="0" applyNumberFormat="1" applyFont="1" applyFill="1" applyBorder="1" applyAlignment="1">
      <alignment horizontal="center" vertical="center" wrapText="1"/>
    </xf>
    <xf numFmtId="0" fontId="10" fillId="2" borderId="37" xfId="0" applyNumberFormat="1" applyFont="1" applyFill="1" applyBorder="1" applyAlignment="1">
      <alignment horizontal="center" vertical="center"/>
    </xf>
    <xf numFmtId="0" fontId="10" fillId="2" borderId="39" xfId="0" applyFont="1" applyFill="1" applyBorder="1" applyAlignment="1">
      <alignment horizontal="center" vertical="center"/>
    </xf>
    <xf numFmtId="0" fontId="3" fillId="3" borderId="80" xfId="0" applyFont="1" applyFill="1" applyBorder="1" applyAlignment="1">
      <alignment horizontal="center" vertical="center" wrapText="1"/>
    </xf>
    <xf numFmtId="49" fontId="7" fillId="2" borderId="17" xfId="0" applyNumberFormat="1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16" xfId="0" applyNumberFormat="1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49" fontId="2" fillId="2" borderId="17" xfId="0" applyNumberFormat="1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37" xfId="0" applyNumberFormat="1" applyFont="1" applyFill="1" applyBorder="1" applyAlignment="1">
      <alignment horizontal="center" vertical="center"/>
    </xf>
    <xf numFmtId="0" fontId="7" fillId="2" borderId="39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49" fontId="7" fillId="2" borderId="17" xfId="0" applyNumberFormat="1" applyFont="1" applyFill="1" applyBorder="1" applyAlignment="1">
      <alignment horizontal="center" vertical="center" wrapText="1"/>
    </xf>
    <xf numFmtId="0" fontId="7" fillId="2" borderId="49" xfId="0" applyNumberFormat="1" applyFont="1" applyFill="1" applyBorder="1" applyAlignment="1">
      <alignment horizontal="center" vertical="center"/>
    </xf>
    <xf numFmtId="0" fontId="7" fillId="2" borderId="51" xfId="0" applyFont="1" applyFill="1" applyBorder="1" applyAlignment="1">
      <alignment horizontal="center" vertical="center"/>
    </xf>
    <xf numFmtId="49" fontId="7" fillId="2" borderId="50" xfId="0" applyNumberFormat="1" applyFont="1" applyFill="1" applyBorder="1" applyAlignment="1">
      <alignment horizontal="center" vertical="center" wrapText="1"/>
    </xf>
    <xf numFmtId="0" fontId="7" fillId="2" borderId="52" xfId="0" applyFont="1" applyFill="1" applyBorder="1" applyAlignment="1">
      <alignment horizontal="center" vertical="center" wrapText="1"/>
    </xf>
    <xf numFmtId="0" fontId="7" fillId="4" borderId="43" xfId="0" applyFont="1" applyFill="1" applyBorder="1" applyAlignment="1">
      <alignment horizontal="center" vertical="center"/>
    </xf>
    <xf numFmtId="0" fontId="7" fillId="4" borderId="44" xfId="0" applyFont="1" applyFill="1" applyBorder="1" applyAlignment="1">
      <alignment horizontal="center" vertical="center"/>
    </xf>
    <xf numFmtId="0" fontId="7" fillId="4" borderId="45" xfId="0" applyFont="1" applyFill="1" applyBorder="1" applyAlignment="1">
      <alignment horizontal="center" vertical="center"/>
    </xf>
    <xf numFmtId="0" fontId="7" fillId="4" borderId="46" xfId="0" applyFont="1" applyFill="1" applyBorder="1" applyAlignment="1">
      <alignment horizontal="center" vertical="center"/>
    </xf>
    <xf numFmtId="0" fontId="7" fillId="4" borderId="47" xfId="0" applyFont="1" applyFill="1" applyBorder="1" applyAlignment="1">
      <alignment horizontal="center" vertical="center"/>
    </xf>
    <xf numFmtId="0" fontId="7" fillId="4" borderId="48" xfId="0" applyFont="1" applyFill="1" applyBorder="1" applyAlignment="1">
      <alignment horizontal="center" vertical="center"/>
    </xf>
    <xf numFmtId="0" fontId="7" fillId="4" borderId="53" xfId="0" applyFont="1" applyFill="1" applyBorder="1" applyAlignment="1">
      <alignment horizontal="center" vertical="center"/>
    </xf>
    <xf numFmtId="0" fontId="7" fillId="4" borderId="54" xfId="0" applyFont="1" applyFill="1" applyBorder="1" applyAlignment="1">
      <alignment horizontal="center" vertical="center"/>
    </xf>
    <xf numFmtId="0" fontId="7" fillId="4" borderId="55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49" fontId="1" fillId="3" borderId="3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49" fontId="1" fillId="3" borderId="3" xfId="0" applyNumberFormat="1" applyFont="1" applyFill="1" applyBorder="1" applyAlignment="1">
      <alignment horizontal="center" vertical="center" wrapText="1"/>
    </xf>
    <xf numFmtId="49" fontId="1" fillId="3" borderId="15" xfId="0" applyNumberFormat="1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3" borderId="40" xfId="0" applyFont="1" applyFill="1" applyBorder="1" applyAlignment="1">
      <alignment horizontal="center" vertical="center" wrapText="1"/>
    </xf>
    <xf numFmtId="49" fontId="7" fillId="2" borderId="37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49" fontId="10" fillId="2" borderId="56" xfId="0" applyNumberFormat="1" applyFont="1" applyFill="1" applyBorder="1" applyAlignment="1">
      <alignment horizontal="center" vertical="center" wrapText="1"/>
    </xf>
    <xf numFmtId="0" fontId="10" fillId="2" borderId="57" xfId="0" applyFont="1" applyFill="1" applyBorder="1" applyAlignment="1">
      <alignment horizontal="center" vertical="center" wrapText="1"/>
    </xf>
    <xf numFmtId="49" fontId="3" fillId="3" borderId="23" xfId="0" applyNumberFormat="1" applyFont="1" applyFill="1" applyBorder="1" applyAlignment="1">
      <alignment horizontal="center" vertical="center" wrapText="1"/>
    </xf>
    <xf numFmtId="0" fontId="3" fillId="3" borderId="33" xfId="0" applyFont="1" applyFill="1" applyBorder="1" applyAlignment="1">
      <alignment horizontal="center" vertical="center" wrapText="1"/>
    </xf>
    <xf numFmtId="0" fontId="3" fillId="3" borderId="28" xfId="0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14" fontId="0" fillId="0" borderId="82" xfId="0" applyNumberFormat="1" applyBorder="1" applyAlignment="1">
      <alignment horizontal="center" vertical="center" wrapText="1"/>
    </xf>
    <xf numFmtId="0" fontId="0" fillId="0" borderId="83" xfId="0" applyBorder="1" applyAlignment="1">
      <alignment horizontal="center" vertical="center" wrapText="1"/>
    </xf>
    <xf numFmtId="0" fontId="0" fillId="0" borderId="84" xfId="0" applyBorder="1" applyAlignment="1">
      <alignment horizontal="center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FFCC99"/>
      <rgbColor rgb="FFADACAC"/>
      <rgbColor rgb="FFD8D8D8"/>
      <rgbColor rgb="FFFF0000"/>
      <rgbColor rgb="FFD9E2F3"/>
      <rgbColor rgb="FFBFBFBF"/>
      <rgbColor rgb="FF2325FB"/>
      <rgbColor rgb="FFFFF2CB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Thème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Thème 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Thème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Q10"/>
  <sheetViews>
    <sheetView workbookViewId="0">
      <selection activeCell="R18" sqref="R18"/>
    </sheetView>
  </sheetViews>
  <sheetFormatPr baseColWidth="10" defaultRowHeight="15"/>
  <cols>
    <col min="16" max="16" width="13.7109375" bestFit="1" customWidth="1"/>
  </cols>
  <sheetData>
    <row r="3" spans="2:17">
      <c r="B3" s="268" t="s">
        <v>138</v>
      </c>
    </row>
    <row r="4" spans="2:17">
      <c r="N4" s="270"/>
      <c r="O4" s="271" t="s">
        <v>140</v>
      </c>
      <c r="P4" s="271" t="s">
        <v>141</v>
      </c>
      <c r="Q4" s="271" t="s">
        <v>131</v>
      </c>
    </row>
    <row r="5" spans="2:17">
      <c r="B5" t="s">
        <v>139</v>
      </c>
      <c r="N5" s="272" t="s">
        <v>127</v>
      </c>
      <c r="O5" s="273">
        <v>257</v>
      </c>
      <c r="P5" s="273">
        <v>18</v>
      </c>
      <c r="Q5" s="274">
        <f>O5-P5</f>
        <v>239</v>
      </c>
    </row>
    <row r="6" spans="2:17">
      <c r="B6" t="s">
        <v>134</v>
      </c>
      <c r="N6" s="272" t="s">
        <v>128</v>
      </c>
      <c r="O6" s="273">
        <v>242</v>
      </c>
      <c r="P6" s="273">
        <v>12</v>
      </c>
      <c r="Q6" s="274">
        <f t="shared" ref="Q6:Q9" si="0">O6-P6</f>
        <v>230</v>
      </c>
    </row>
    <row r="7" spans="2:17">
      <c r="B7" t="s">
        <v>135</v>
      </c>
      <c r="N7" s="272" t="s">
        <v>129</v>
      </c>
      <c r="O7" s="273">
        <v>207</v>
      </c>
      <c r="P7" s="273">
        <v>18</v>
      </c>
      <c r="Q7" s="274">
        <f t="shared" si="0"/>
        <v>189</v>
      </c>
    </row>
    <row r="8" spans="2:17">
      <c r="B8" t="s">
        <v>136</v>
      </c>
      <c r="N8" s="272" t="s">
        <v>130</v>
      </c>
      <c r="O8" s="273">
        <v>144</v>
      </c>
      <c r="P8" s="273">
        <v>2</v>
      </c>
      <c r="Q8" s="274">
        <f t="shared" si="0"/>
        <v>142</v>
      </c>
    </row>
    <row r="9" spans="2:17">
      <c r="N9" s="273" t="s">
        <v>142</v>
      </c>
      <c r="O9" s="273">
        <f>SUM(O5:O8)</f>
        <v>850</v>
      </c>
      <c r="P9" s="273">
        <f>SUM(P5:P8)</f>
        <v>50</v>
      </c>
      <c r="Q9" s="274">
        <f t="shared" si="0"/>
        <v>800</v>
      </c>
    </row>
    <row r="10" spans="2:17">
      <c r="B10" s="269" t="s">
        <v>137</v>
      </c>
      <c r="C10" s="269"/>
      <c r="D10" s="269"/>
      <c r="E10" s="269"/>
      <c r="F10" s="269"/>
      <c r="G10" s="269"/>
      <c r="H10" s="269"/>
      <c r="N10" s="178"/>
      <c r="O10" s="235"/>
      <c r="P10" s="178"/>
      <c r="Q10" s="24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52"/>
  <sheetViews>
    <sheetView showGridLines="0" tabSelected="1" topLeftCell="A10" zoomScale="78" zoomScaleNormal="78" workbookViewId="0">
      <selection activeCell="O39" sqref="O39"/>
    </sheetView>
  </sheetViews>
  <sheetFormatPr baseColWidth="10" defaultColWidth="9.28515625" defaultRowHeight="12.4" customHeight="1"/>
  <cols>
    <col min="1" max="1" width="4.28515625" style="113" customWidth="1"/>
    <col min="2" max="2" width="49.42578125" style="113" customWidth="1"/>
    <col min="3" max="3" width="5.7109375" style="113" customWidth="1"/>
    <col min="4" max="4" width="68.5703125" style="113" customWidth="1"/>
    <col min="5" max="5" width="26.85546875" style="113" customWidth="1"/>
    <col min="6" max="6" width="19.7109375" style="113" customWidth="1"/>
    <col min="7" max="7" width="13.85546875" style="113" customWidth="1"/>
    <col min="8" max="8" width="11.5703125" style="113" customWidth="1"/>
    <col min="9" max="9" width="7.7109375" style="113" customWidth="1"/>
    <col min="10" max="12" width="4.7109375" style="113" customWidth="1"/>
    <col min="13" max="13" width="5.7109375" style="113" customWidth="1"/>
    <col min="14" max="14" width="9.42578125" style="113" customWidth="1"/>
    <col min="15" max="15" width="6.7109375" style="113" customWidth="1"/>
    <col min="16" max="16" width="14.42578125" style="113" customWidth="1"/>
    <col min="17" max="17" width="10.42578125" style="113" customWidth="1"/>
    <col min="18" max="18" width="9.28515625" style="113" customWidth="1"/>
    <col min="19" max="16384" width="9.28515625" style="113"/>
  </cols>
  <sheetData>
    <row r="1" spans="1:17" ht="13.15" customHeight="1" thickBot="1">
      <c r="A1" s="110"/>
      <c r="B1" s="110"/>
      <c r="C1" s="111"/>
      <c r="D1" s="15" t="s">
        <v>0</v>
      </c>
      <c r="E1" s="112"/>
      <c r="F1" s="16"/>
      <c r="G1" s="335" t="s">
        <v>1</v>
      </c>
      <c r="H1" s="336"/>
      <c r="I1" s="336"/>
      <c r="J1" s="336"/>
      <c r="K1" s="336"/>
      <c r="L1" s="336"/>
      <c r="M1" s="336"/>
      <c r="N1" s="336"/>
      <c r="O1" s="336"/>
      <c r="P1" s="336"/>
      <c r="Q1" s="336"/>
    </row>
    <row r="2" spans="1:17" ht="13.15" customHeight="1" thickBot="1">
      <c r="A2" s="110"/>
      <c r="B2" s="110"/>
      <c r="C2" s="111"/>
      <c r="D2" s="15" t="s">
        <v>2</v>
      </c>
      <c r="E2" s="112"/>
      <c r="F2" s="16"/>
      <c r="G2" s="335" t="s">
        <v>3</v>
      </c>
      <c r="H2" s="336"/>
      <c r="I2" s="336"/>
      <c r="J2" s="336"/>
      <c r="K2" s="336"/>
      <c r="L2" s="336"/>
      <c r="M2" s="336"/>
      <c r="N2" s="336"/>
      <c r="O2" s="336"/>
      <c r="P2" s="336"/>
      <c r="Q2" s="114"/>
    </row>
    <row r="3" spans="1:17" ht="13.15" customHeight="1" thickBot="1">
      <c r="A3" s="110"/>
      <c r="B3" s="110"/>
      <c r="C3" s="111"/>
      <c r="D3" s="15" t="s">
        <v>4</v>
      </c>
      <c r="E3" s="112"/>
      <c r="F3" s="16"/>
      <c r="G3" s="335" t="s">
        <v>5</v>
      </c>
      <c r="H3" s="336"/>
      <c r="I3" s="336"/>
      <c r="J3" s="336"/>
      <c r="K3" s="336"/>
      <c r="L3" s="336"/>
      <c r="M3" s="336"/>
      <c r="N3" s="336"/>
      <c r="O3" s="336"/>
      <c r="P3" s="336"/>
      <c r="Q3" s="336"/>
    </row>
    <row r="4" spans="1:17" ht="13.15" customHeight="1" thickBot="1">
      <c r="A4" s="110"/>
      <c r="B4" s="110"/>
      <c r="C4" s="111"/>
      <c r="D4" s="15" t="s">
        <v>6</v>
      </c>
      <c r="E4" s="112"/>
      <c r="F4" s="16"/>
      <c r="G4" s="335" t="s">
        <v>7</v>
      </c>
      <c r="H4" s="336"/>
      <c r="I4" s="336"/>
      <c r="J4" s="336"/>
      <c r="K4" s="336"/>
      <c r="L4" s="336"/>
      <c r="M4" s="336"/>
      <c r="N4" s="336"/>
      <c r="O4" s="336"/>
      <c r="P4" s="336"/>
      <c r="Q4" s="115"/>
    </row>
    <row r="5" spans="1:17" ht="13.15" customHeight="1" thickBot="1">
      <c r="A5" s="110"/>
      <c r="B5" s="110"/>
      <c r="C5" s="111"/>
      <c r="D5" s="15" t="s">
        <v>8</v>
      </c>
      <c r="E5" s="112"/>
      <c r="F5" s="16"/>
      <c r="G5" s="335" t="s">
        <v>9</v>
      </c>
      <c r="H5" s="336"/>
      <c r="I5" s="336"/>
      <c r="J5" s="336"/>
      <c r="K5" s="336"/>
      <c r="L5" s="336"/>
      <c r="M5" s="336"/>
      <c r="N5" s="336"/>
      <c r="O5" s="336"/>
      <c r="P5" s="336"/>
      <c r="Q5" s="116"/>
    </row>
    <row r="6" spans="1:17" ht="13.15" customHeight="1" thickBot="1">
      <c r="A6" s="110"/>
      <c r="B6" s="110"/>
      <c r="C6" s="111"/>
      <c r="D6" s="15" t="s">
        <v>10</v>
      </c>
      <c r="E6" s="112"/>
      <c r="F6" s="16"/>
      <c r="G6" s="340">
        <v>1</v>
      </c>
      <c r="H6" s="336"/>
      <c r="I6" s="336"/>
      <c r="J6" s="336"/>
      <c r="K6" s="336"/>
      <c r="L6" s="336"/>
      <c r="M6" s="336"/>
      <c r="N6" s="336"/>
      <c r="O6" s="336"/>
      <c r="P6" s="336"/>
      <c r="Q6" s="116"/>
    </row>
    <row r="7" spans="1:17" ht="16.5" customHeight="1">
      <c r="A7" s="17"/>
      <c r="B7" s="17"/>
      <c r="C7" s="19"/>
      <c r="D7" s="20"/>
      <c r="E7" s="117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110"/>
    </row>
    <row r="8" spans="1:17" ht="16.149999999999999" customHeight="1">
      <c r="A8" s="21" t="s">
        <v>11</v>
      </c>
      <c r="B8" s="118"/>
      <c r="C8" s="22" t="s">
        <v>12</v>
      </c>
      <c r="D8" s="23" t="s">
        <v>13</v>
      </c>
      <c r="E8" s="18"/>
      <c r="F8" s="17"/>
      <c r="G8" s="17"/>
      <c r="H8" s="110"/>
      <c r="I8" s="110"/>
      <c r="J8" s="119"/>
      <c r="K8" s="119"/>
      <c r="L8" s="119"/>
      <c r="M8" s="110"/>
      <c r="N8" s="110"/>
      <c r="O8" s="110"/>
      <c r="P8" s="110"/>
      <c r="Q8" s="110"/>
    </row>
    <row r="9" spans="1:17" ht="16.149999999999999" customHeight="1">
      <c r="A9" s="17"/>
      <c r="B9" s="110"/>
      <c r="C9" s="24"/>
      <c r="D9" s="17"/>
      <c r="E9" s="18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10"/>
    </row>
    <row r="10" spans="1:17" ht="16.149999999999999" customHeight="1">
      <c r="A10" s="120"/>
      <c r="B10" s="42" t="s">
        <v>14</v>
      </c>
      <c r="C10" s="26"/>
      <c r="D10" s="23" t="s">
        <v>15</v>
      </c>
      <c r="E10" s="18"/>
      <c r="F10" s="17"/>
      <c r="G10" s="17"/>
      <c r="H10" s="119"/>
      <c r="I10" s="119"/>
      <c r="J10" s="119"/>
      <c r="K10" s="119"/>
      <c r="L10" s="119"/>
      <c r="M10" s="119"/>
      <c r="N10" s="119"/>
      <c r="O10" s="119"/>
      <c r="P10" s="119"/>
      <c r="Q10" s="110"/>
    </row>
    <row r="11" spans="1:17" ht="16.149999999999999" customHeight="1">
      <c r="A11" s="120"/>
      <c r="B11" s="120"/>
      <c r="C11" s="121"/>
      <c r="D11" s="122"/>
      <c r="E11" s="18"/>
      <c r="F11" s="17"/>
      <c r="G11" s="122"/>
      <c r="H11" s="110"/>
      <c r="I11" s="110"/>
      <c r="J11" s="119"/>
      <c r="K11" s="119"/>
      <c r="L11" s="119"/>
      <c r="M11" s="110"/>
      <c r="N11" s="110"/>
      <c r="O11" s="110"/>
      <c r="P11" s="110"/>
      <c r="Q11" s="110"/>
    </row>
    <row r="12" spans="1:17" ht="16.149999999999999" customHeight="1">
      <c r="A12" s="110"/>
      <c r="B12" s="118"/>
      <c r="C12" s="26"/>
      <c r="D12" s="23" t="s">
        <v>16</v>
      </c>
      <c r="E12" s="18"/>
      <c r="F12" s="17"/>
      <c r="G12" s="17"/>
      <c r="H12" s="110"/>
      <c r="I12" s="110"/>
      <c r="J12" s="119"/>
      <c r="K12" s="119"/>
      <c r="L12" s="119"/>
      <c r="M12" s="110"/>
      <c r="N12" s="110"/>
      <c r="O12" s="110"/>
      <c r="P12" s="110"/>
      <c r="Q12" s="110"/>
    </row>
    <row r="13" spans="1:17" ht="16.149999999999999" customHeight="1">
      <c r="A13" s="110"/>
      <c r="B13" s="110"/>
      <c r="C13" s="24"/>
      <c r="D13" s="17"/>
      <c r="E13" s="18"/>
      <c r="F13" s="17"/>
      <c r="G13" s="17"/>
      <c r="H13" s="110"/>
      <c r="I13" s="110"/>
      <c r="J13" s="119"/>
      <c r="K13" s="119"/>
      <c r="L13" s="119"/>
      <c r="M13" s="110"/>
      <c r="N13" s="110"/>
      <c r="O13" s="110"/>
      <c r="P13" s="110"/>
      <c r="Q13" s="110"/>
    </row>
    <row r="14" spans="1:17" ht="16.149999999999999" customHeight="1">
      <c r="A14" s="120"/>
      <c r="B14" s="123" t="s">
        <v>17</v>
      </c>
      <c r="C14" s="26"/>
      <c r="D14" s="23" t="s">
        <v>18</v>
      </c>
      <c r="E14" s="18"/>
      <c r="F14" s="17"/>
      <c r="G14" s="17"/>
      <c r="H14" s="110"/>
      <c r="I14" s="110"/>
      <c r="J14" s="119"/>
      <c r="K14" s="119"/>
      <c r="L14" s="119"/>
      <c r="M14" s="110"/>
      <c r="N14" s="110"/>
      <c r="O14" s="110"/>
      <c r="P14" s="110"/>
      <c r="Q14" s="110"/>
    </row>
    <row r="15" spans="1:17" ht="13.15" customHeight="1" thickBot="1">
      <c r="A15" s="348"/>
      <c r="B15" s="348"/>
      <c r="C15" s="349"/>
      <c r="D15" s="348"/>
      <c r="E15" s="124"/>
      <c r="F15" s="125"/>
      <c r="G15" s="126"/>
      <c r="H15" s="126"/>
      <c r="I15" s="126"/>
      <c r="J15" s="125"/>
      <c r="K15" s="125"/>
      <c r="L15" s="125"/>
      <c r="M15" s="126"/>
      <c r="N15" s="126"/>
      <c r="O15" s="126"/>
      <c r="P15" s="126"/>
      <c r="Q15" s="110"/>
    </row>
    <row r="16" spans="1:17" ht="28.15" customHeight="1" thickBot="1">
      <c r="A16" s="350" t="s">
        <v>19</v>
      </c>
      <c r="B16" s="351"/>
      <c r="C16" s="350" t="s">
        <v>20</v>
      </c>
      <c r="D16" s="351"/>
      <c r="E16" s="337" t="s">
        <v>21</v>
      </c>
      <c r="F16" s="337" t="s">
        <v>22</v>
      </c>
      <c r="G16" s="341" t="s">
        <v>24</v>
      </c>
      <c r="H16" s="341" t="s">
        <v>25</v>
      </c>
      <c r="I16" s="341" t="s">
        <v>26</v>
      </c>
      <c r="J16" s="341" t="s">
        <v>27</v>
      </c>
      <c r="K16" s="342"/>
      <c r="L16" s="342"/>
      <c r="M16" s="341" t="s">
        <v>28</v>
      </c>
      <c r="N16" s="342"/>
      <c r="O16" s="342"/>
      <c r="P16" s="341" t="s">
        <v>29</v>
      </c>
      <c r="Q16" s="116"/>
    </row>
    <row r="17" spans="1:18" ht="52.5" customHeight="1" thickBot="1">
      <c r="A17" s="29" t="s">
        <v>30</v>
      </c>
      <c r="B17" s="31" t="s">
        <v>31</v>
      </c>
      <c r="C17" s="29" t="s">
        <v>32</v>
      </c>
      <c r="D17" s="31" t="s">
        <v>31</v>
      </c>
      <c r="E17" s="338"/>
      <c r="F17" s="338"/>
      <c r="G17" s="341"/>
      <c r="H17" s="341"/>
      <c r="I17" s="341"/>
      <c r="J17" s="27" t="s">
        <v>33</v>
      </c>
      <c r="K17" s="27" t="s">
        <v>34</v>
      </c>
      <c r="L17" s="27" t="s">
        <v>35</v>
      </c>
      <c r="M17" s="28" t="s">
        <v>36</v>
      </c>
      <c r="N17" s="28" t="s">
        <v>37</v>
      </c>
      <c r="O17" s="28" t="s">
        <v>38</v>
      </c>
      <c r="P17" s="342"/>
      <c r="Q17" s="116"/>
    </row>
    <row r="18" spans="1:18" ht="34.15" customHeight="1" thickBot="1">
      <c r="A18" s="352">
        <v>11</v>
      </c>
      <c r="B18" s="354" t="s">
        <v>39</v>
      </c>
      <c r="C18" s="127">
        <v>111</v>
      </c>
      <c r="D18" s="278" t="s">
        <v>40</v>
      </c>
      <c r="E18" s="288" t="s">
        <v>117</v>
      </c>
      <c r="F18" s="137" t="s">
        <v>41</v>
      </c>
      <c r="G18" s="284" t="s">
        <v>42</v>
      </c>
      <c r="H18" s="128">
        <v>74</v>
      </c>
      <c r="I18" s="128">
        <v>4</v>
      </c>
      <c r="J18" s="254">
        <v>14</v>
      </c>
      <c r="K18" s="128">
        <v>40</v>
      </c>
      <c r="L18" s="128">
        <v>0</v>
      </c>
      <c r="M18" s="343" t="s">
        <v>43</v>
      </c>
      <c r="N18" s="129"/>
      <c r="O18" s="129"/>
      <c r="P18" s="345" t="s">
        <v>61</v>
      </c>
      <c r="Q18" s="116"/>
    </row>
    <row r="19" spans="1:18" ht="37.9" customHeight="1" thickBot="1">
      <c r="A19" s="353"/>
      <c r="B19" s="355"/>
      <c r="C19" s="130">
        <v>112</v>
      </c>
      <c r="D19" s="279" t="s">
        <v>45</v>
      </c>
      <c r="E19" s="289" t="s">
        <v>117</v>
      </c>
      <c r="F19" s="141" t="s">
        <v>46</v>
      </c>
      <c r="G19" s="285" t="s">
        <v>47</v>
      </c>
      <c r="H19" s="132">
        <v>74</v>
      </c>
      <c r="I19" s="132">
        <v>4</v>
      </c>
      <c r="J19" s="255">
        <v>12</v>
      </c>
      <c r="K19" s="132">
        <v>40</v>
      </c>
      <c r="L19" s="132">
        <v>0</v>
      </c>
      <c r="M19" s="359"/>
      <c r="N19" s="133"/>
      <c r="O19" s="133"/>
      <c r="P19" s="346"/>
      <c r="Q19" s="116"/>
    </row>
    <row r="20" spans="1:18" ht="45.4" customHeight="1" thickBot="1">
      <c r="A20" s="353"/>
      <c r="B20" s="356"/>
      <c r="C20" s="291">
        <v>113</v>
      </c>
      <c r="D20" s="292" t="s">
        <v>48</v>
      </c>
      <c r="E20" s="293" t="s">
        <v>118</v>
      </c>
      <c r="F20" s="294" t="s">
        <v>49</v>
      </c>
      <c r="G20" s="295" t="s">
        <v>50</v>
      </c>
      <c r="H20" s="296" t="s">
        <v>51</v>
      </c>
      <c r="I20" s="297">
        <v>2</v>
      </c>
      <c r="J20" s="297">
        <v>0</v>
      </c>
      <c r="K20" s="297">
        <v>18</v>
      </c>
      <c r="L20" s="297">
        <v>0</v>
      </c>
      <c r="M20" s="360"/>
      <c r="N20" s="298"/>
      <c r="O20" s="298"/>
      <c r="P20" s="347"/>
      <c r="Q20" s="116"/>
    </row>
    <row r="21" spans="1:18" ht="15" customHeight="1" thickBot="1">
      <c r="A21" s="357">
        <v>12</v>
      </c>
      <c r="B21" s="343" t="s">
        <v>52</v>
      </c>
      <c r="C21" s="127">
        <v>121</v>
      </c>
      <c r="D21" s="278" t="s">
        <v>53</v>
      </c>
      <c r="E21" s="364"/>
      <c r="F21" s="365"/>
      <c r="G21" s="284" t="s">
        <v>42</v>
      </c>
      <c r="H21" s="138" t="s">
        <v>51</v>
      </c>
      <c r="I21" s="128">
        <v>2</v>
      </c>
      <c r="J21" s="128">
        <v>6</v>
      </c>
      <c r="K21" s="128">
        <v>19</v>
      </c>
      <c r="L21" s="129"/>
      <c r="M21" s="129"/>
      <c r="N21" s="139"/>
      <c r="O21" s="265" t="s">
        <v>61</v>
      </c>
      <c r="P21" s="265" t="s">
        <v>61</v>
      </c>
      <c r="Q21" s="116"/>
    </row>
    <row r="22" spans="1:18" ht="25.5" customHeight="1" thickBot="1">
      <c r="A22" s="358"/>
      <c r="B22" s="359"/>
      <c r="C22" s="130">
        <v>122</v>
      </c>
      <c r="D22" s="281" t="s">
        <v>55</v>
      </c>
      <c r="E22" s="289" t="s">
        <v>120</v>
      </c>
      <c r="F22" s="153" t="s">
        <v>56</v>
      </c>
      <c r="G22" s="285" t="s">
        <v>50</v>
      </c>
      <c r="H22" s="131" t="s">
        <v>51</v>
      </c>
      <c r="I22" s="132">
        <v>2</v>
      </c>
      <c r="J22" s="132">
        <v>2</v>
      </c>
      <c r="K22" s="132">
        <v>10</v>
      </c>
      <c r="L22" s="133"/>
      <c r="M22" s="133"/>
      <c r="N22" s="140"/>
      <c r="O22" s="131" t="s">
        <v>54</v>
      </c>
      <c r="P22" s="248" t="s">
        <v>133</v>
      </c>
      <c r="Q22" s="116"/>
    </row>
    <row r="23" spans="1:18" ht="15" customHeight="1" thickBot="1">
      <c r="A23" s="358"/>
      <c r="B23" s="359"/>
      <c r="C23" s="130">
        <v>123</v>
      </c>
      <c r="D23" s="279" t="s">
        <v>57</v>
      </c>
      <c r="E23" s="366"/>
      <c r="F23" s="367"/>
      <c r="G23" s="285" t="s">
        <v>50</v>
      </c>
      <c r="H23" s="131" t="s">
        <v>58</v>
      </c>
      <c r="I23" s="132">
        <v>2</v>
      </c>
      <c r="J23" s="132">
        <v>2</v>
      </c>
      <c r="K23" s="140"/>
      <c r="L23" s="132">
        <v>8</v>
      </c>
      <c r="M23" s="133"/>
      <c r="N23" s="140"/>
      <c r="O23" s="131" t="s">
        <v>54</v>
      </c>
      <c r="P23" s="142" t="s">
        <v>54</v>
      </c>
      <c r="Q23" s="116"/>
    </row>
    <row r="24" spans="1:18" ht="15" customHeight="1" thickBot="1">
      <c r="A24" s="358"/>
      <c r="B24" s="344"/>
      <c r="C24" s="134">
        <v>124</v>
      </c>
      <c r="D24" s="280" t="s">
        <v>59</v>
      </c>
      <c r="E24" s="368"/>
      <c r="F24" s="369"/>
      <c r="G24" s="286" t="s">
        <v>50</v>
      </c>
      <c r="H24" s="135" t="s">
        <v>60</v>
      </c>
      <c r="I24" s="136">
        <v>2</v>
      </c>
      <c r="J24" s="275"/>
      <c r="K24" s="144"/>
      <c r="L24" s="136">
        <v>15</v>
      </c>
      <c r="M24" s="275"/>
      <c r="N24" s="149"/>
      <c r="O24" s="264" t="s">
        <v>61</v>
      </c>
      <c r="P24" s="264" t="s">
        <v>61</v>
      </c>
      <c r="Q24" s="116"/>
    </row>
    <row r="25" spans="1:18" ht="46.15" customHeight="1" thickBot="1">
      <c r="A25" s="146">
        <v>13</v>
      </c>
      <c r="B25" s="299" t="s">
        <v>62</v>
      </c>
      <c r="C25" s="300">
        <v>131</v>
      </c>
      <c r="D25" s="302" t="s">
        <v>63</v>
      </c>
      <c r="E25" s="156" t="s">
        <v>64</v>
      </c>
      <c r="F25" s="157" t="s">
        <v>65</v>
      </c>
      <c r="G25" s="287" t="s">
        <v>66</v>
      </c>
      <c r="H25" s="147" t="s">
        <v>51</v>
      </c>
      <c r="I25" s="148">
        <v>4</v>
      </c>
      <c r="J25" s="148">
        <v>0</v>
      </c>
      <c r="K25" s="148">
        <v>10</v>
      </c>
      <c r="L25" s="148">
        <v>0</v>
      </c>
      <c r="M25" s="147" t="s">
        <v>43</v>
      </c>
      <c r="N25" s="303"/>
      <c r="O25" s="304"/>
      <c r="P25" s="249" t="s">
        <v>54</v>
      </c>
      <c r="Q25" s="116"/>
    </row>
    <row r="26" spans="1:18" ht="26.65" customHeight="1" thickBot="1">
      <c r="A26" s="352">
        <v>14</v>
      </c>
      <c r="B26" s="361" t="s">
        <v>67</v>
      </c>
      <c r="C26" s="127">
        <v>141</v>
      </c>
      <c r="D26" s="301" t="s">
        <v>68</v>
      </c>
      <c r="E26" s="288" t="s">
        <v>119</v>
      </c>
      <c r="F26" s="137" t="s">
        <v>69</v>
      </c>
      <c r="G26" s="284" t="s">
        <v>66</v>
      </c>
      <c r="H26" s="138" t="s">
        <v>51</v>
      </c>
      <c r="I26" s="128">
        <v>2</v>
      </c>
      <c r="J26" s="128">
        <v>4</v>
      </c>
      <c r="K26" s="128">
        <v>3</v>
      </c>
      <c r="L26" s="128">
        <v>8</v>
      </c>
      <c r="M26" s="343" t="s">
        <v>43</v>
      </c>
      <c r="N26" s="129"/>
      <c r="O26" s="129"/>
      <c r="P26" s="343" t="s">
        <v>54</v>
      </c>
      <c r="Q26" s="116"/>
    </row>
    <row r="27" spans="1:18" ht="25.5" customHeight="1" thickBot="1">
      <c r="A27" s="353"/>
      <c r="B27" s="362"/>
      <c r="C27" s="134">
        <v>142</v>
      </c>
      <c r="D27" s="280" t="s">
        <v>70</v>
      </c>
      <c r="E27" s="41" t="s">
        <v>120</v>
      </c>
      <c r="F27" s="143" t="s">
        <v>69</v>
      </c>
      <c r="G27" s="286" t="s">
        <v>66</v>
      </c>
      <c r="H27" s="135" t="s">
        <v>51</v>
      </c>
      <c r="I27" s="136">
        <v>2</v>
      </c>
      <c r="J27" s="256">
        <v>0</v>
      </c>
      <c r="K27" s="256">
        <v>0</v>
      </c>
      <c r="L27" s="136">
        <v>0</v>
      </c>
      <c r="M27" s="344"/>
      <c r="N27" s="275"/>
      <c r="O27" s="275"/>
      <c r="P27" s="344"/>
      <c r="Q27" s="116"/>
    </row>
    <row r="28" spans="1:18" ht="16.149999999999999" customHeight="1" thickBot="1">
      <c r="A28" s="352">
        <v>15</v>
      </c>
      <c r="B28" s="354" t="s">
        <v>71</v>
      </c>
      <c r="C28" s="127">
        <v>151</v>
      </c>
      <c r="D28" s="282" t="s">
        <v>72</v>
      </c>
      <c r="E28" s="364"/>
      <c r="F28" s="365"/>
      <c r="G28" s="284" t="s">
        <v>73</v>
      </c>
      <c r="H28" s="150"/>
      <c r="I28" s="363">
        <v>4</v>
      </c>
      <c r="J28" s="129"/>
      <c r="K28" s="230">
        <v>20</v>
      </c>
      <c r="L28" s="230">
        <v>10</v>
      </c>
      <c r="M28" s="129"/>
      <c r="N28" s="129"/>
      <c r="O28" s="151" t="s">
        <v>54</v>
      </c>
      <c r="P28" s="152" t="s">
        <v>54</v>
      </c>
      <c r="Q28" s="116"/>
    </row>
    <row r="29" spans="1:18" ht="15.6" customHeight="1" thickBot="1">
      <c r="A29" s="353"/>
      <c r="B29" s="355"/>
      <c r="C29" s="130">
        <v>152</v>
      </c>
      <c r="D29" s="281" t="s">
        <v>74</v>
      </c>
      <c r="E29" s="366"/>
      <c r="F29" s="367"/>
      <c r="G29" s="285" t="s">
        <v>73</v>
      </c>
      <c r="H29" s="145"/>
      <c r="I29" s="359"/>
      <c r="J29" s="132"/>
      <c r="K29" s="132"/>
      <c r="L29" s="132"/>
      <c r="M29" s="133"/>
      <c r="N29" s="133"/>
      <c r="O29" s="154" t="s">
        <v>54</v>
      </c>
      <c r="P29" s="155" t="s">
        <v>54</v>
      </c>
      <c r="Q29" s="116"/>
    </row>
    <row r="30" spans="1:18" ht="31.15" customHeight="1" thickBot="1">
      <c r="A30" s="353"/>
      <c r="B30" s="355"/>
      <c r="C30" s="134">
        <v>153</v>
      </c>
      <c r="D30" s="283" t="s">
        <v>75</v>
      </c>
      <c r="E30" s="41" t="s">
        <v>121</v>
      </c>
      <c r="F30" s="290" t="s">
        <v>76</v>
      </c>
      <c r="G30" s="286" t="s">
        <v>73</v>
      </c>
      <c r="H30" s="158">
        <v>74</v>
      </c>
      <c r="I30" s="344"/>
      <c r="J30" s="136">
        <v>4</v>
      </c>
      <c r="K30" s="136">
        <v>20</v>
      </c>
      <c r="L30" s="136">
        <v>6</v>
      </c>
      <c r="M30" s="275" t="s">
        <v>43</v>
      </c>
      <c r="N30" s="275"/>
      <c r="O30" s="159"/>
      <c r="P30" s="159" t="s">
        <v>54</v>
      </c>
      <c r="Q30" s="116"/>
    </row>
    <row r="31" spans="1:18" ht="16.5" customHeight="1" thickBot="1">
      <c r="A31" s="160"/>
      <c r="B31" s="160"/>
      <c r="C31" s="161"/>
      <c r="D31" s="160"/>
      <c r="E31" s="161"/>
      <c r="F31" s="160"/>
      <c r="G31" s="160"/>
      <c r="H31" s="160"/>
      <c r="I31" s="162">
        <f>SUM(I18:I30)</f>
        <v>30</v>
      </c>
      <c r="J31" s="162">
        <f>SUM(J18:J30)</f>
        <v>44</v>
      </c>
      <c r="K31" s="162">
        <f>SUM(K18:K30)-20</f>
        <v>160</v>
      </c>
      <c r="L31" s="162">
        <f>SUM(L18:L30)-10</f>
        <v>37</v>
      </c>
      <c r="M31" s="20">
        <f>SUM(J31:L31)</f>
        <v>241</v>
      </c>
      <c r="N31" s="160"/>
      <c r="O31" s="160"/>
      <c r="P31" s="160"/>
      <c r="Q31" s="110"/>
    </row>
    <row r="32" spans="1:18" ht="29.1" customHeight="1" thickBot="1">
      <c r="A32" s="110"/>
      <c r="B32" s="120"/>
      <c r="C32" s="120"/>
      <c r="D32" s="120"/>
      <c r="E32" s="120"/>
      <c r="F32" s="120"/>
      <c r="G32" s="120"/>
      <c r="H32" s="120"/>
      <c r="I32" s="110"/>
      <c r="J32" s="120"/>
      <c r="K32" s="119"/>
      <c r="L32" s="119"/>
      <c r="M32" s="110"/>
      <c r="N32" s="110"/>
      <c r="O32" s="431" t="s">
        <v>143</v>
      </c>
      <c r="P32" s="432">
        <v>45803</v>
      </c>
      <c r="Q32" s="433"/>
      <c r="R32" s="434"/>
    </row>
    <row r="33" spans="1:18" ht="16.149999999999999" customHeight="1" thickBot="1">
      <c r="A33" s="119"/>
      <c r="B33" s="119"/>
      <c r="C33" s="120"/>
      <c r="D33" s="236"/>
      <c r="E33" s="237"/>
      <c r="F33" s="119"/>
      <c r="G33" s="119"/>
      <c r="H33" s="119"/>
      <c r="I33" s="119"/>
      <c r="J33" s="119"/>
      <c r="K33" s="119"/>
      <c r="L33" s="119"/>
      <c r="M33" s="110"/>
      <c r="N33" s="110"/>
      <c r="O33" s="431" t="s">
        <v>144</v>
      </c>
      <c r="P33" s="432">
        <v>45825</v>
      </c>
      <c r="Q33" s="433"/>
      <c r="R33" s="434"/>
    </row>
    <row r="34" spans="1:18" ht="14.85" customHeight="1">
      <c r="A34" s="110"/>
      <c r="B34" s="110"/>
      <c r="C34" s="110"/>
      <c r="D34" s="238"/>
      <c r="E34" s="237"/>
      <c r="F34" s="119"/>
      <c r="G34" s="110"/>
      <c r="H34" s="110"/>
      <c r="I34" s="110"/>
      <c r="J34" s="119"/>
      <c r="K34" s="119"/>
      <c r="L34" s="119"/>
      <c r="M34" s="110"/>
      <c r="N34" s="110"/>
      <c r="O34" s="110"/>
      <c r="P34" s="110"/>
      <c r="Q34" s="110"/>
    </row>
    <row r="35" spans="1:18" ht="16.149999999999999" customHeight="1">
      <c r="A35" s="110"/>
      <c r="B35" s="110"/>
      <c r="C35" s="110"/>
      <c r="D35" s="245"/>
      <c r="E35" s="237"/>
      <c r="F35" s="119"/>
      <c r="G35" s="110"/>
      <c r="H35" s="110"/>
      <c r="I35" s="110"/>
      <c r="J35" s="119"/>
      <c r="K35" s="119"/>
      <c r="L35" s="119"/>
      <c r="M35" s="110"/>
      <c r="N35" s="110"/>
      <c r="O35" s="110"/>
      <c r="P35" s="110"/>
      <c r="Q35" s="110"/>
    </row>
    <row r="36" spans="1:18" ht="16.149999999999999" customHeight="1">
      <c r="A36" s="110"/>
      <c r="B36" s="110"/>
      <c r="C36" s="110"/>
      <c r="D36" s="238"/>
      <c r="E36" s="237"/>
      <c r="F36" s="119"/>
      <c r="G36" s="110"/>
      <c r="H36" s="110"/>
      <c r="I36" s="110"/>
      <c r="J36" s="119"/>
      <c r="K36" s="119"/>
      <c r="L36" s="119"/>
      <c r="M36" s="110"/>
      <c r="N36" s="110"/>
      <c r="O36" s="110"/>
      <c r="P36" s="110"/>
      <c r="Q36" s="110"/>
    </row>
    <row r="37" spans="1:18" ht="16.149999999999999" customHeight="1">
      <c r="A37" s="110"/>
      <c r="B37" s="110"/>
      <c r="C37" s="110"/>
      <c r="D37" s="110"/>
      <c r="E37" s="18"/>
      <c r="F37" s="119"/>
      <c r="G37" s="110"/>
      <c r="H37" s="110"/>
      <c r="I37" s="110"/>
      <c r="J37" s="119"/>
      <c r="K37" s="119"/>
      <c r="L37" s="119"/>
      <c r="M37" s="110"/>
      <c r="N37" s="110"/>
      <c r="O37" s="110"/>
      <c r="P37" s="110"/>
      <c r="Q37" s="110"/>
    </row>
    <row r="38" spans="1:18" ht="16.149999999999999" customHeight="1">
      <c r="A38" s="110"/>
      <c r="B38" s="110"/>
      <c r="C38" s="110"/>
      <c r="D38" s="110"/>
      <c r="E38" s="120"/>
      <c r="F38" s="119"/>
      <c r="G38" s="110"/>
      <c r="H38" s="110"/>
      <c r="I38" s="110"/>
      <c r="J38" s="119"/>
      <c r="K38" s="119"/>
      <c r="L38" s="119"/>
      <c r="M38" s="110"/>
      <c r="N38" s="110"/>
      <c r="O38" s="110"/>
      <c r="P38" s="110"/>
      <c r="Q38" s="110"/>
    </row>
    <row r="39" spans="1:18" ht="16.149999999999999" customHeight="1">
      <c r="A39" s="110"/>
      <c r="B39" s="110"/>
      <c r="C39" s="110"/>
      <c r="D39" s="110"/>
      <c r="E39" s="120"/>
      <c r="F39" s="119"/>
      <c r="G39" s="110"/>
      <c r="H39" s="110"/>
      <c r="I39" s="110"/>
      <c r="J39" s="119"/>
      <c r="K39" s="119"/>
      <c r="L39" s="119"/>
      <c r="M39" s="110"/>
      <c r="N39" s="110"/>
      <c r="O39" s="110"/>
      <c r="P39" s="110"/>
      <c r="Q39" s="110"/>
    </row>
    <row r="40" spans="1:18" ht="16.149999999999999" customHeight="1">
      <c r="A40" s="110"/>
      <c r="B40" s="110"/>
      <c r="C40" s="110"/>
      <c r="D40" s="110"/>
      <c r="E40" s="120"/>
      <c r="F40" s="119"/>
      <c r="G40" s="110"/>
      <c r="H40" s="110"/>
      <c r="I40" s="110"/>
      <c r="J40" s="119"/>
      <c r="K40" s="119"/>
      <c r="L40" s="119"/>
      <c r="M40" s="110"/>
      <c r="N40" s="110"/>
      <c r="O40" s="110"/>
      <c r="P40" s="110"/>
      <c r="Q40" s="110"/>
    </row>
    <row r="41" spans="1:18" ht="16.149999999999999" customHeight="1">
      <c r="A41" s="110"/>
      <c r="B41" s="110"/>
      <c r="C41" s="110"/>
      <c r="D41" s="110"/>
      <c r="E41" s="120"/>
      <c r="F41" s="119"/>
      <c r="G41" s="110"/>
      <c r="H41" s="110"/>
      <c r="I41" s="110"/>
      <c r="J41" s="119"/>
      <c r="K41" s="119"/>
      <c r="L41" s="119"/>
      <c r="M41" s="110"/>
      <c r="N41" s="110"/>
      <c r="O41" s="110"/>
      <c r="P41" s="110"/>
      <c r="Q41" s="110"/>
    </row>
    <row r="42" spans="1:18" ht="16.149999999999999" customHeight="1">
      <c r="A42" s="110"/>
      <c r="B42" s="110"/>
      <c r="C42" s="110"/>
      <c r="D42" s="110"/>
      <c r="E42" s="120"/>
      <c r="F42" s="119"/>
      <c r="G42" s="110"/>
      <c r="H42" s="110"/>
      <c r="I42" s="110"/>
      <c r="J42" s="119"/>
      <c r="K42" s="119"/>
      <c r="L42" s="119"/>
      <c r="M42" s="110"/>
      <c r="N42" s="110"/>
      <c r="O42" s="110"/>
      <c r="P42" s="110"/>
      <c r="Q42" s="110"/>
    </row>
    <row r="43" spans="1:18" ht="16.149999999999999" customHeight="1">
      <c r="A43" s="110"/>
      <c r="B43" s="110"/>
      <c r="C43" s="110"/>
      <c r="D43" s="110"/>
      <c r="E43" s="120"/>
      <c r="F43" s="119"/>
      <c r="G43" s="110"/>
      <c r="H43" s="110"/>
      <c r="I43" s="110"/>
      <c r="J43" s="119"/>
      <c r="K43" s="119"/>
      <c r="L43" s="119"/>
      <c r="M43" s="110"/>
      <c r="N43" s="110"/>
      <c r="O43" s="110"/>
      <c r="P43" s="110"/>
      <c r="Q43" s="110"/>
    </row>
    <row r="44" spans="1:18" ht="16.149999999999999" customHeight="1">
      <c r="A44" s="110"/>
      <c r="B44" s="110"/>
      <c r="C44" s="110"/>
      <c r="D44" s="110"/>
      <c r="E44" s="120"/>
      <c r="F44" s="119"/>
      <c r="G44" s="110"/>
      <c r="H44" s="110"/>
      <c r="I44" s="110"/>
      <c r="J44" s="119"/>
      <c r="K44" s="119"/>
      <c r="L44" s="119"/>
      <c r="M44" s="110"/>
      <c r="N44" s="110"/>
      <c r="O44" s="110"/>
      <c r="P44" s="110"/>
      <c r="Q44" s="110"/>
    </row>
    <row r="45" spans="1:18" ht="16.149999999999999" customHeight="1">
      <c r="A45" s="110"/>
      <c r="B45" s="110"/>
      <c r="C45" s="110"/>
      <c r="D45" s="110"/>
      <c r="E45" s="120"/>
      <c r="F45" s="119"/>
      <c r="G45" s="339"/>
      <c r="H45" s="339"/>
      <c r="I45" s="110"/>
      <c r="J45" s="119"/>
      <c r="K45" s="119"/>
      <c r="L45" s="119"/>
      <c r="M45" s="110"/>
      <c r="N45" s="110"/>
      <c r="O45" s="110"/>
      <c r="P45" s="110"/>
      <c r="Q45" s="110"/>
    </row>
    <row r="46" spans="1:18" ht="16.149999999999999" customHeight="1">
      <c r="A46" s="163" t="s">
        <v>42</v>
      </c>
      <c r="B46" s="110"/>
      <c r="C46" s="110"/>
      <c r="D46" s="110"/>
      <c r="E46" s="120"/>
      <c r="F46" s="119"/>
      <c r="G46" s="110"/>
      <c r="H46" s="164"/>
      <c r="I46" s="110"/>
      <c r="J46" s="119"/>
      <c r="K46" s="119"/>
      <c r="L46" s="119"/>
      <c r="M46" s="110"/>
      <c r="N46" s="110"/>
      <c r="O46" s="110"/>
      <c r="P46" s="110"/>
      <c r="Q46" s="110"/>
    </row>
    <row r="47" spans="1:18" ht="16.149999999999999" customHeight="1">
      <c r="A47" s="163" t="s">
        <v>50</v>
      </c>
      <c r="B47" s="110"/>
      <c r="C47" s="110"/>
      <c r="D47" s="110"/>
      <c r="E47" s="120"/>
      <c r="F47" s="119"/>
      <c r="G47" s="110"/>
      <c r="H47" s="164"/>
      <c r="I47" s="110"/>
      <c r="J47" s="119"/>
      <c r="K47" s="119"/>
      <c r="L47" s="119"/>
      <c r="M47" s="110"/>
      <c r="N47" s="110"/>
      <c r="O47" s="110"/>
      <c r="P47" s="110"/>
      <c r="Q47" s="110"/>
    </row>
    <row r="48" spans="1:18" ht="16.149999999999999" customHeight="1">
      <c r="A48" s="163" t="s">
        <v>66</v>
      </c>
      <c r="B48" s="110"/>
      <c r="C48" s="110"/>
      <c r="D48" s="110"/>
      <c r="E48" s="120"/>
      <c r="F48" s="119"/>
      <c r="G48" s="110"/>
      <c r="H48" s="164"/>
      <c r="I48" s="110"/>
      <c r="J48" s="119"/>
      <c r="K48" s="119"/>
      <c r="L48" s="119"/>
      <c r="M48" s="110"/>
      <c r="N48" s="110"/>
      <c r="O48" s="110"/>
      <c r="P48" s="110"/>
      <c r="Q48" s="110"/>
    </row>
    <row r="49" spans="1:17" ht="16.149999999999999" customHeight="1">
      <c r="A49" s="163" t="s">
        <v>73</v>
      </c>
      <c r="B49" s="110"/>
      <c r="C49" s="110"/>
      <c r="D49" s="110"/>
      <c r="E49" s="120"/>
      <c r="F49" s="119"/>
      <c r="G49" s="110"/>
      <c r="H49" s="164"/>
      <c r="I49" s="110"/>
      <c r="J49" s="119"/>
      <c r="K49" s="119"/>
      <c r="L49" s="119"/>
      <c r="M49" s="110"/>
      <c r="N49" s="110"/>
      <c r="O49" s="110"/>
      <c r="P49" s="110"/>
      <c r="Q49" s="110"/>
    </row>
    <row r="50" spans="1:17" ht="16.149999999999999" customHeight="1">
      <c r="A50" s="110"/>
      <c r="B50" s="110"/>
      <c r="C50" s="110"/>
      <c r="D50" s="110"/>
      <c r="E50" s="120"/>
      <c r="F50" s="119"/>
      <c r="G50" s="110"/>
      <c r="H50" s="110"/>
      <c r="I50" s="110"/>
      <c r="J50" s="119"/>
      <c r="K50" s="119"/>
      <c r="L50" s="119"/>
      <c r="M50" s="110"/>
      <c r="N50" s="110"/>
      <c r="O50" s="110"/>
      <c r="P50" s="110"/>
      <c r="Q50" s="110"/>
    </row>
    <row r="51" spans="1:17" ht="16.149999999999999" customHeight="1">
      <c r="A51" s="110"/>
      <c r="B51" s="110"/>
      <c r="C51" s="110"/>
      <c r="D51" s="110"/>
      <c r="E51" s="120"/>
      <c r="F51" s="119"/>
      <c r="G51" s="110"/>
      <c r="H51" s="164"/>
      <c r="I51" s="110"/>
      <c r="J51" s="119"/>
      <c r="K51" s="119"/>
      <c r="L51" s="119"/>
      <c r="M51" s="110"/>
      <c r="N51" s="110"/>
      <c r="O51" s="110"/>
      <c r="P51" s="110"/>
      <c r="Q51" s="110"/>
    </row>
    <row r="52" spans="1:17" ht="16.149999999999999" customHeight="1">
      <c r="A52" s="110"/>
      <c r="B52" s="110"/>
      <c r="C52" s="110"/>
      <c r="D52" s="110"/>
      <c r="E52" s="120"/>
      <c r="F52" s="119"/>
      <c r="G52" s="110"/>
      <c r="H52" s="110"/>
      <c r="I52" s="110"/>
      <c r="J52" s="119"/>
      <c r="K52" s="119"/>
      <c r="L52" s="119"/>
      <c r="M52" s="110"/>
      <c r="N52" s="110"/>
      <c r="O52" s="110"/>
      <c r="P52" s="110"/>
      <c r="Q52" s="110"/>
    </row>
  </sheetData>
  <mergeCells count="37">
    <mergeCell ref="A28:A30"/>
    <mergeCell ref="B28:B30"/>
    <mergeCell ref="A21:A24"/>
    <mergeCell ref="B21:B24"/>
    <mergeCell ref="M18:M20"/>
    <mergeCell ref="A26:A27"/>
    <mergeCell ref="B26:B27"/>
    <mergeCell ref="I28:I30"/>
    <mergeCell ref="E21:F21"/>
    <mergeCell ref="E23:F23"/>
    <mergeCell ref="E24:F24"/>
    <mergeCell ref="E28:F28"/>
    <mergeCell ref="E29:F29"/>
    <mergeCell ref="M26:M27"/>
    <mergeCell ref="P18:P20"/>
    <mergeCell ref="A15:B15"/>
    <mergeCell ref="C15:D15"/>
    <mergeCell ref="A16:B16"/>
    <mergeCell ref="C16:D16"/>
    <mergeCell ref="A18:A20"/>
    <mergeCell ref="B18:B20"/>
    <mergeCell ref="G1:Q1"/>
    <mergeCell ref="G3:Q3"/>
    <mergeCell ref="E16:E17"/>
    <mergeCell ref="F16:F17"/>
    <mergeCell ref="G45:H45"/>
    <mergeCell ref="G2:P2"/>
    <mergeCell ref="G4:P4"/>
    <mergeCell ref="G5:P5"/>
    <mergeCell ref="G6:P6"/>
    <mergeCell ref="G16:G17"/>
    <mergeCell ref="H16:H17"/>
    <mergeCell ref="I16:I17"/>
    <mergeCell ref="J16:L16"/>
    <mergeCell ref="M16:O16"/>
    <mergeCell ref="P16:P17"/>
    <mergeCell ref="P26:P27"/>
  </mergeCells>
  <pageMargins left="0.7" right="0.7" top="0.75" bottom="0.75" header="0.51180599999999998" footer="0.51180599999999998"/>
  <pageSetup paperSize="9" scale="48" orientation="landscape" r:id="rId1"/>
  <headerFooter>
    <oddFooter>&amp;C&amp;"Helvetica Neue,Regular"&amp;12&amp;K000000&amp;P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48"/>
  <sheetViews>
    <sheetView showGridLines="0" topLeftCell="A16" zoomScaleNormal="100" workbookViewId="0">
      <selection activeCell="D33" sqref="D33:I37"/>
    </sheetView>
  </sheetViews>
  <sheetFormatPr baseColWidth="10" defaultColWidth="9.28515625" defaultRowHeight="13.5" customHeight="1"/>
  <cols>
    <col min="1" max="1" width="4.28515625" style="178" customWidth="1"/>
    <col min="2" max="2" width="38.7109375" style="178" customWidth="1"/>
    <col min="3" max="3" width="5.7109375" style="178" customWidth="1"/>
    <col min="4" max="4" width="65.7109375" style="178" customWidth="1"/>
    <col min="5" max="5" width="24.42578125" style="178" customWidth="1"/>
    <col min="6" max="6" width="17.140625" style="178" customWidth="1"/>
    <col min="7" max="7" width="11.42578125" style="178" customWidth="1"/>
    <col min="8" max="8" width="9.28515625" style="178" customWidth="1"/>
    <col min="9" max="9" width="7.7109375" style="178" customWidth="1"/>
    <col min="10" max="12" width="4.7109375" style="178" customWidth="1"/>
    <col min="13" max="13" width="5.7109375" style="178" customWidth="1"/>
    <col min="14" max="14" width="4.28515625" style="178" customWidth="1"/>
    <col min="15" max="15" width="6.7109375" style="178" customWidth="1"/>
    <col min="16" max="16" width="16.7109375" style="178" customWidth="1"/>
    <col min="17" max="17" width="10.42578125" style="178" customWidth="1"/>
    <col min="18" max="18" width="9.28515625" style="178" customWidth="1"/>
    <col min="19" max="16384" width="9.28515625" style="178"/>
  </cols>
  <sheetData>
    <row r="1" spans="1:17" ht="13.9" customHeight="1" thickBot="1">
      <c r="A1" s="175"/>
      <c r="B1" s="176"/>
      <c r="C1" s="177"/>
      <c r="D1" s="15" t="s">
        <v>0</v>
      </c>
      <c r="E1" s="16"/>
      <c r="F1" s="16"/>
      <c r="G1" s="335" t="s">
        <v>1</v>
      </c>
      <c r="H1" s="336"/>
      <c r="I1" s="336"/>
      <c r="J1" s="336"/>
      <c r="K1" s="336"/>
      <c r="L1" s="336"/>
      <c r="M1" s="336"/>
      <c r="N1" s="336"/>
      <c r="O1" s="336"/>
      <c r="P1" s="336"/>
      <c r="Q1" s="336"/>
    </row>
    <row r="2" spans="1:17" ht="13.9" customHeight="1" thickBot="1">
      <c r="A2" s="175"/>
      <c r="B2" s="176"/>
      <c r="C2" s="177"/>
      <c r="D2" s="15" t="s">
        <v>77</v>
      </c>
      <c r="E2" s="16"/>
      <c r="F2" s="16"/>
      <c r="G2" s="335" t="s">
        <v>3</v>
      </c>
      <c r="H2" s="336"/>
      <c r="I2" s="336"/>
      <c r="J2" s="336"/>
      <c r="K2" s="336"/>
      <c r="L2" s="336"/>
      <c r="M2" s="336"/>
      <c r="N2" s="336"/>
      <c r="O2" s="336"/>
      <c r="P2" s="336"/>
      <c r="Q2" s="179"/>
    </row>
    <row r="3" spans="1:17" ht="13.9" customHeight="1" thickBot="1">
      <c r="A3" s="175"/>
      <c r="B3" s="176"/>
      <c r="C3" s="177"/>
      <c r="D3" s="15" t="s">
        <v>4</v>
      </c>
      <c r="E3" s="16"/>
      <c r="F3" s="16"/>
      <c r="G3" s="335" t="s">
        <v>5</v>
      </c>
      <c r="H3" s="336"/>
      <c r="I3" s="336"/>
      <c r="J3" s="336"/>
      <c r="K3" s="336"/>
      <c r="L3" s="336"/>
      <c r="M3" s="336"/>
      <c r="N3" s="336"/>
      <c r="O3" s="336"/>
      <c r="P3" s="336"/>
      <c r="Q3" s="336"/>
    </row>
    <row r="4" spans="1:17" ht="13.9" customHeight="1" thickBot="1">
      <c r="A4" s="175"/>
      <c r="B4" s="176"/>
      <c r="C4" s="177"/>
      <c r="D4" s="15" t="s">
        <v>6</v>
      </c>
      <c r="E4" s="16"/>
      <c r="F4" s="16"/>
      <c r="G4" s="335" t="s">
        <v>78</v>
      </c>
      <c r="H4" s="336"/>
      <c r="I4" s="336"/>
      <c r="J4" s="336"/>
      <c r="K4" s="336"/>
      <c r="L4" s="336"/>
      <c r="M4" s="336"/>
      <c r="N4" s="336"/>
      <c r="O4" s="336"/>
      <c r="P4" s="336"/>
      <c r="Q4" s="180"/>
    </row>
    <row r="5" spans="1:17" ht="13.9" customHeight="1" thickBot="1">
      <c r="A5" s="175"/>
      <c r="B5" s="176"/>
      <c r="C5" s="177"/>
      <c r="D5" s="15" t="s">
        <v>79</v>
      </c>
      <c r="E5" s="16"/>
      <c r="F5" s="16"/>
      <c r="G5" s="335" t="s">
        <v>9</v>
      </c>
      <c r="H5" s="336"/>
      <c r="I5" s="336"/>
      <c r="J5" s="336"/>
      <c r="K5" s="336"/>
      <c r="L5" s="336"/>
      <c r="M5" s="336"/>
      <c r="N5" s="336"/>
      <c r="O5" s="336"/>
      <c r="P5" s="336"/>
      <c r="Q5" s="181"/>
    </row>
    <row r="6" spans="1:17" ht="13.9" customHeight="1" thickBot="1">
      <c r="A6" s="175"/>
      <c r="B6" s="176"/>
      <c r="C6" s="177"/>
      <c r="D6" s="15" t="s">
        <v>10</v>
      </c>
      <c r="E6" s="16"/>
      <c r="F6" s="16"/>
      <c r="G6" s="340">
        <v>2</v>
      </c>
      <c r="H6" s="336"/>
      <c r="I6" s="336"/>
      <c r="J6" s="336"/>
      <c r="K6" s="336"/>
      <c r="L6" s="336"/>
      <c r="M6" s="336"/>
      <c r="N6" s="336"/>
      <c r="O6" s="336"/>
      <c r="P6" s="336"/>
      <c r="Q6" s="181"/>
    </row>
    <row r="7" spans="1:17" ht="16.5" customHeight="1">
      <c r="A7" s="17"/>
      <c r="B7" s="18"/>
      <c r="C7" s="19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175"/>
    </row>
    <row r="8" spans="1:17" ht="16.149999999999999" customHeight="1">
      <c r="A8" s="21" t="s">
        <v>11</v>
      </c>
      <c r="B8" s="182"/>
      <c r="C8" s="22" t="s">
        <v>12</v>
      </c>
      <c r="D8" s="23" t="s">
        <v>13</v>
      </c>
      <c r="E8" s="17"/>
      <c r="F8" s="17"/>
      <c r="G8" s="17"/>
      <c r="H8" s="175"/>
      <c r="I8" s="175"/>
      <c r="J8" s="175"/>
      <c r="K8" s="175"/>
      <c r="L8" s="175"/>
      <c r="M8" s="175"/>
      <c r="N8" s="175"/>
      <c r="O8" s="175"/>
      <c r="P8" s="175"/>
      <c r="Q8" s="175"/>
    </row>
    <row r="9" spans="1:17" ht="16.149999999999999" customHeight="1">
      <c r="A9" s="17"/>
      <c r="B9" s="176"/>
      <c r="C9" s="24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5"/>
    </row>
    <row r="10" spans="1:17" ht="16.149999999999999" customHeight="1">
      <c r="A10" s="176"/>
      <c r="B10" s="25" t="s">
        <v>14</v>
      </c>
      <c r="C10" s="26"/>
      <c r="D10" s="23" t="s">
        <v>15</v>
      </c>
      <c r="E10" s="17"/>
      <c r="F10" s="17"/>
      <c r="G10" s="17"/>
      <c r="H10" s="175"/>
      <c r="I10" s="175"/>
      <c r="J10" s="175"/>
      <c r="K10" s="175"/>
      <c r="L10" s="175"/>
      <c r="M10" s="175"/>
      <c r="N10" s="175"/>
      <c r="O10" s="175"/>
      <c r="P10" s="175"/>
      <c r="Q10" s="175"/>
    </row>
    <row r="11" spans="1:17" ht="16.149999999999999" customHeight="1">
      <c r="A11" s="176"/>
      <c r="B11" s="176"/>
      <c r="C11" s="183"/>
      <c r="D11" s="17"/>
      <c r="E11" s="17"/>
      <c r="F11" s="17"/>
      <c r="G11" s="17"/>
      <c r="H11" s="175"/>
      <c r="I11" s="175"/>
      <c r="J11" s="175"/>
      <c r="K11" s="175"/>
      <c r="L11" s="175"/>
      <c r="M11" s="175"/>
      <c r="N11" s="175"/>
      <c r="O11" s="175"/>
      <c r="P11" s="175"/>
      <c r="Q11" s="175"/>
    </row>
    <row r="12" spans="1:17" ht="16.149999999999999" customHeight="1">
      <c r="A12" s="175"/>
      <c r="B12" s="182"/>
      <c r="C12" s="26"/>
      <c r="D12" s="23" t="s">
        <v>16</v>
      </c>
      <c r="E12" s="17"/>
      <c r="F12" s="17"/>
      <c r="G12" s="17"/>
      <c r="H12" s="175"/>
      <c r="I12" s="175"/>
      <c r="J12" s="175"/>
      <c r="K12" s="175"/>
      <c r="L12" s="175"/>
      <c r="M12" s="175"/>
      <c r="N12" s="175"/>
      <c r="O12" s="175"/>
      <c r="P12" s="175"/>
      <c r="Q12" s="175"/>
    </row>
    <row r="13" spans="1:17" ht="16.149999999999999" customHeight="1">
      <c r="A13" s="175"/>
      <c r="B13" s="176"/>
      <c r="C13" s="24"/>
      <c r="D13" s="17"/>
      <c r="E13" s="17"/>
      <c r="F13" s="17"/>
      <c r="G13" s="17"/>
      <c r="H13" s="175"/>
      <c r="I13" s="175"/>
      <c r="J13" s="175"/>
      <c r="K13" s="175"/>
      <c r="L13" s="175"/>
      <c r="M13" s="175"/>
      <c r="N13" s="175"/>
      <c r="O13" s="175"/>
      <c r="P13" s="175"/>
      <c r="Q13" s="175"/>
    </row>
    <row r="14" spans="1:17" ht="16.149999999999999" customHeight="1">
      <c r="A14" s="176"/>
      <c r="B14" s="182"/>
      <c r="C14" s="26"/>
      <c r="D14" s="23" t="s">
        <v>18</v>
      </c>
      <c r="E14" s="17"/>
      <c r="F14" s="17"/>
      <c r="G14" s="17"/>
      <c r="H14" s="175"/>
      <c r="I14" s="175"/>
      <c r="J14" s="175"/>
      <c r="K14" s="175"/>
      <c r="L14" s="175"/>
      <c r="M14" s="175"/>
      <c r="N14" s="175"/>
      <c r="O14" s="175"/>
      <c r="P14" s="175"/>
      <c r="Q14" s="175"/>
    </row>
    <row r="15" spans="1:17" ht="13.9" customHeight="1" thickBot="1">
      <c r="A15" s="380"/>
      <c r="B15" s="380"/>
      <c r="C15" s="381"/>
      <c r="D15" s="380"/>
      <c r="E15" s="184"/>
      <c r="F15" s="184"/>
      <c r="G15" s="184"/>
      <c r="H15" s="184"/>
      <c r="I15" s="184"/>
      <c r="J15" s="184"/>
      <c r="K15" s="184"/>
      <c r="L15" s="184"/>
      <c r="M15" s="184"/>
      <c r="N15" s="184"/>
      <c r="O15" s="184"/>
      <c r="P15" s="184"/>
      <c r="Q15" s="175"/>
    </row>
    <row r="16" spans="1:17" ht="28.15" customHeight="1" thickBot="1">
      <c r="A16" s="350" t="s">
        <v>19</v>
      </c>
      <c r="B16" s="351"/>
      <c r="C16" s="350" t="s">
        <v>20</v>
      </c>
      <c r="D16" s="351"/>
      <c r="E16" s="337" t="s">
        <v>21</v>
      </c>
      <c r="F16" s="337" t="s">
        <v>22</v>
      </c>
      <c r="G16" s="341" t="s">
        <v>24</v>
      </c>
      <c r="H16" s="341" t="s">
        <v>25</v>
      </c>
      <c r="I16" s="341" t="s">
        <v>26</v>
      </c>
      <c r="J16" s="341" t="s">
        <v>27</v>
      </c>
      <c r="K16" s="342"/>
      <c r="L16" s="342"/>
      <c r="M16" s="371" t="s">
        <v>28</v>
      </c>
      <c r="N16" s="342"/>
      <c r="O16" s="342"/>
      <c r="P16" s="341" t="s">
        <v>29</v>
      </c>
      <c r="Q16" s="181"/>
    </row>
    <row r="17" spans="1:18" ht="35.65" customHeight="1" thickBot="1">
      <c r="A17" s="29" t="s">
        <v>30</v>
      </c>
      <c r="B17" s="30" t="s">
        <v>31</v>
      </c>
      <c r="C17" s="29" t="s">
        <v>32</v>
      </c>
      <c r="D17" s="308" t="s">
        <v>31</v>
      </c>
      <c r="E17" s="389"/>
      <c r="F17" s="389"/>
      <c r="G17" s="337"/>
      <c r="H17" s="337"/>
      <c r="I17" s="337"/>
      <c r="J17" s="309" t="s">
        <v>33</v>
      </c>
      <c r="K17" s="309" t="s">
        <v>34</v>
      </c>
      <c r="L17" s="309" t="s">
        <v>35</v>
      </c>
      <c r="M17" s="276" t="s">
        <v>36</v>
      </c>
      <c r="N17" s="276" t="s">
        <v>37</v>
      </c>
      <c r="O17" s="276" t="s">
        <v>38</v>
      </c>
      <c r="P17" s="372"/>
      <c r="Q17" s="181"/>
    </row>
    <row r="18" spans="1:18" ht="45.4" customHeight="1" thickBot="1">
      <c r="A18" s="382">
        <v>21</v>
      </c>
      <c r="B18" s="384" t="s">
        <v>80</v>
      </c>
      <c r="C18" s="305">
        <v>211</v>
      </c>
      <c r="D18" s="197" t="s">
        <v>40</v>
      </c>
      <c r="E18" s="168" t="s">
        <v>117</v>
      </c>
      <c r="F18" s="168" t="s">
        <v>49</v>
      </c>
      <c r="G18" s="197" t="s">
        <v>42</v>
      </c>
      <c r="H18" s="188">
        <v>74</v>
      </c>
      <c r="I18" s="188">
        <v>4</v>
      </c>
      <c r="J18" s="318">
        <v>10</v>
      </c>
      <c r="K18" s="310">
        <v>37</v>
      </c>
      <c r="L18" s="319">
        <v>0</v>
      </c>
      <c r="M18" s="375" t="s">
        <v>43</v>
      </c>
      <c r="N18" s="311"/>
      <c r="O18" s="331"/>
      <c r="P18" s="324" t="s">
        <v>61</v>
      </c>
      <c r="Q18" s="181"/>
    </row>
    <row r="19" spans="1:18" ht="27.4" customHeight="1" thickBot="1">
      <c r="A19" s="383"/>
      <c r="B19" s="385"/>
      <c r="C19" s="306">
        <v>212</v>
      </c>
      <c r="D19" s="199" t="s">
        <v>45</v>
      </c>
      <c r="E19" s="171" t="s">
        <v>117</v>
      </c>
      <c r="F19" s="171" t="s">
        <v>65</v>
      </c>
      <c r="G19" s="199" t="s">
        <v>47</v>
      </c>
      <c r="H19" s="191">
        <v>74</v>
      </c>
      <c r="I19" s="191">
        <v>4</v>
      </c>
      <c r="J19" s="320">
        <v>10</v>
      </c>
      <c r="K19" s="312">
        <v>37</v>
      </c>
      <c r="L19" s="321">
        <v>0</v>
      </c>
      <c r="M19" s="376"/>
      <c r="N19" s="313"/>
      <c r="O19" s="332"/>
      <c r="P19" s="325" t="s">
        <v>61</v>
      </c>
      <c r="Q19" s="181"/>
    </row>
    <row r="20" spans="1:18" ht="27.4" customHeight="1" thickBot="1">
      <c r="A20" s="383"/>
      <c r="B20" s="385"/>
      <c r="C20" s="307">
        <v>213</v>
      </c>
      <c r="D20" s="194" t="s">
        <v>48</v>
      </c>
      <c r="E20" s="174" t="s">
        <v>122</v>
      </c>
      <c r="F20" s="194" t="s">
        <v>81</v>
      </c>
      <c r="G20" s="194" t="s">
        <v>50</v>
      </c>
      <c r="H20" s="194" t="s">
        <v>51</v>
      </c>
      <c r="I20" s="195">
        <v>2</v>
      </c>
      <c r="J20" s="322">
        <v>0</v>
      </c>
      <c r="K20" s="314">
        <v>30</v>
      </c>
      <c r="L20" s="323">
        <v>0</v>
      </c>
      <c r="M20" s="377"/>
      <c r="N20" s="315"/>
      <c r="O20" s="333"/>
      <c r="P20" s="326" t="s">
        <v>61</v>
      </c>
      <c r="Q20" s="181"/>
    </row>
    <row r="21" spans="1:18" ht="13.9" customHeight="1" thickBot="1">
      <c r="A21" s="382">
        <v>22</v>
      </c>
      <c r="B21" s="384" t="s">
        <v>52</v>
      </c>
      <c r="C21" s="305">
        <v>221</v>
      </c>
      <c r="D21" s="197" t="s">
        <v>82</v>
      </c>
      <c r="E21" s="170"/>
      <c r="F21" s="170"/>
      <c r="G21" s="197" t="s">
        <v>42</v>
      </c>
      <c r="H21" s="168" t="s">
        <v>51</v>
      </c>
      <c r="I21" s="188">
        <v>2</v>
      </c>
      <c r="J21" s="188">
        <v>6</v>
      </c>
      <c r="K21" s="188">
        <v>19</v>
      </c>
      <c r="L21" s="189"/>
      <c r="M21" s="189"/>
      <c r="N21" s="189"/>
      <c r="O21" s="266" t="s">
        <v>61</v>
      </c>
      <c r="P21" s="327" t="s">
        <v>61</v>
      </c>
      <c r="Q21" s="181"/>
    </row>
    <row r="22" spans="1:18" ht="13.9" customHeight="1" thickBot="1">
      <c r="A22" s="383"/>
      <c r="B22" s="385"/>
      <c r="C22" s="306">
        <v>222</v>
      </c>
      <c r="D22" s="171" t="s">
        <v>55</v>
      </c>
      <c r="E22" s="171" t="s">
        <v>123</v>
      </c>
      <c r="F22" s="171" t="s">
        <v>83</v>
      </c>
      <c r="G22" s="199" t="s">
        <v>50</v>
      </c>
      <c r="H22" s="199" t="s">
        <v>51</v>
      </c>
      <c r="I22" s="191">
        <v>2</v>
      </c>
      <c r="J22" s="191">
        <v>2</v>
      </c>
      <c r="K22" s="191">
        <v>10</v>
      </c>
      <c r="L22" s="32"/>
      <c r="M22" s="199" t="s">
        <v>43</v>
      </c>
      <c r="N22" s="192"/>
      <c r="O22" s="192"/>
      <c r="P22" s="325" t="s">
        <v>133</v>
      </c>
      <c r="Q22" s="181"/>
    </row>
    <row r="23" spans="1:18" ht="13.9" customHeight="1" thickBot="1">
      <c r="A23" s="383"/>
      <c r="B23" s="385"/>
      <c r="C23" s="307">
        <v>223</v>
      </c>
      <c r="D23" s="194" t="s">
        <v>57</v>
      </c>
      <c r="E23" s="172"/>
      <c r="F23" s="172"/>
      <c r="G23" s="194" t="s">
        <v>50</v>
      </c>
      <c r="H23" s="194" t="s">
        <v>58</v>
      </c>
      <c r="I23" s="195">
        <v>2</v>
      </c>
      <c r="J23" s="195">
        <v>2</v>
      </c>
      <c r="K23" s="196"/>
      <c r="L23" s="195">
        <v>8</v>
      </c>
      <c r="M23" s="196"/>
      <c r="N23" s="196"/>
      <c r="O23" s="194" t="s">
        <v>54</v>
      </c>
      <c r="P23" s="317" t="s">
        <v>54</v>
      </c>
      <c r="Q23" s="181"/>
    </row>
    <row r="24" spans="1:18" ht="36" customHeight="1" thickBot="1">
      <c r="A24" s="185">
        <v>23</v>
      </c>
      <c r="B24" s="186" t="s">
        <v>62</v>
      </c>
      <c r="C24" s="334">
        <v>231</v>
      </c>
      <c r="D24" s="201" t="s">
        <v>63</v>
      </c>
      <c r="E24" s="201" t="s">
        <v>84</v>
      </c>
      <c r="F24" s="201" t="s">
        <v>65</v>
      </c>
      <c r="G24" s="201" t="s">
        <v>85</v>
      </c>
      <c r="H24" s="201" t="s">
        <v>51</v>
      </c>
      <c r="I24" s="202">
        <v>5</v>
      </c>
      <c r="J24" s="257">
        <v>14</v>
      </c>
      <c r="K24" s="202">
        <v>16</v>
      </c>
      <c r="L24" s="202">
        <v>0</v>
      </c>
      <c r="M24" s="201" t="s">
        <v>43</v>
      </c>
      <c r="N24" s="203"/>
      <c r="O24" s="204"/>
      <c r="P24" s="328" t="s">
        <v>54</v>
      </c>
      <c r="Q24" s="181"/>
    </row>
    <row r="25" spans="1:18" ht="17.100000000000001" customHeight="1" thickBot="1">
      <c r="A25" s="382">
        <v>24</v>
      </c>
      <c r="B25" s="384" t="s">
        <v>67</v>
      </c>
      <c r="C25" s="305">
        <v>241</v>
      </c>
      <c r="D25" s="197" t="s">
        <v>68</v>
      </c>
      <c r="E25" s="168" t="s">
        <v>124</v>
      </c>
      <c r="F25" s="168" t="s">
        <v>86</v>
      </c>
      <c r="G25" s="197" t="s">
        <v>66</v>
      </c>
      <c r="H25" s="168" t="s">
        <v>51</v>
      </c>
      <c r="I25" s="188">
        <v>3</v>
      </c>
      <c r="J25" s="188">
        <v>0</v>
      </c>
      <c r="K25" s="188">
        <v>3</v>
      </c>
      <c r="L25" s="188">
        <v>12</v>
      </c>
      <c r="M25" s="378" t="s">
        <v>43</v>
      </c>
      <c r="N25" s="189"/>
      <c r="O25" s="189"/>
      <c r="P25" s="373" t="s">
        <v>54</v>
      </c>
      <c r="Q25" s="181"/>
    </row>
    <row r="26" spans="1:18" ht="13.9" customHeight="1" thickBot="1">
      <c r="A26" s="383"/>
      <c r="B26" s="385"/>
      <c r="C26" s="307">
        <v>242</v>
      </c>
      <c r="D26" s="194" t="s">
        <v>70</v>
      </c>
      <c r="E26" s="174" t="s">
        <v>125</v>
      </c>
      <c r="F26" s="174" t="s">
        <v>86</v>
      </c>
      <c r="G26" s="194" t="s">
        <v>66</v>
      </c>
      <c r="H26" s="194" t="s">
        <v>51</v>
      </c>
      <c r="I26" s="195">
        <v>2</v>
      </c>
      <c r="J26" s="258">
        <v>0</v>
      </c>
      <c r="K26" s="258">
        <v>0</v>
      </c>
      <c r="L26" s="195">
        <v>0</v>
      </c>
      <c r="M26" s="379"/>
      <c r="N26" s="196"/>
      <c r="O26" s="196"/>
      <c r="P26" s="374"/>
      <c r="Q26" s="181"/>
    </row>
    <row r="27" spans="1:18" ht="18.600000000000001" customHeight="1" thickBot="1">
      <c r="A27" s="382">
        <v>25</v>
      </c>
      <c r="B27" s="386" t="s">
        <v>87</v>
      </c>
      <c r="C27" s="305">
        <v>251</v>
      </c>
      <c r="D27" s="168" t="s">
        <v>72</v>
      </c>
      <c r="E27" s="205"/>
      <c r="F27" s="205"/>
      <c r="G27" s="197" t="s">
        <v>73</v>
      </c>
      <c r="H27" s="206"/>
      <c r="I27" s="387">
        <v>4</v>
      </c>
      <c r="J27" s="189"/>
      <c r="K27" s="231">
        <v>20</v>
      </c>
      <c r="L27" s="231">
        <v>10</v>
      </c>
      <c r="M27" s="189"/>
      <c r="N27" s="189"/>
      <c r="O27" s="197" t="s">
        <v>54</v>
      </c>
      <c r="P27" s="329" t="s">
        <v>54</v>
      </c>
      <c r="Q27" s="181"/>
    </row>
    <row r="28" spans="1:18" ht="19.5" customHeight="1" thickBot="1">
      <c r="A28" s="383"/>
      <c r="B28" s="385"/>
      <c r="C28" s="306">
        <v>252</v>
      </c>
      <c r="D28" s="171" t="s">
        <v>74</v>
      </c>
      <c r="E28" s="207"/>
      <c r="F28" s="207"/>
      <c r="G28" s="199" t="s">
        <v>73</v>
      </c>
      <c r="H28" s="208"/>
      <c r="I28" s="388"/>
      <c r="J28" s="191"/>
      <c r="K28" s="191"/>
      <c r="L28" s="191"/>
      <c r="M28" s="192"/>
      <c r="N28" s="192"/>
      <c r="O28" s="199" t="s">
        <v>54</v>
      </c>
      <c r="P28" s="316" t="s">
        <v>54</v>
      </c>
      <c r="Q28" s="181"/>
    </row>
    <row r="29" spans="1:18" ht="47.65" customHeight="1" thickBot="1">
      <c r="A29" s="383"/>
      <c r="B29" s="385"/>
      <c r="C29" s="307">
        <v>253</v>
      </c>
      <c r="D29" s="174" t="s">
        <v>75</v>
      </c>
      <c r="E29" s="174" t="s">
        <v>120</v>
      </c>
      <c r="F29" s="174" t="s">
        <v>88</v>
      </c>
      <c r="G29" s="194" t="s">
        <v>73</v>
      </c>
      <c r="H29" s="209">
        <v>74</v>
      </c>
      <c r="I29" s="379"/>
      <c r="J29" s="195">
        <v>4</v>
      </c>
      <c r="K29" s="195">
        <v>20</v>
      </c>
      <c r="L29" s="195">
        <v>6</v>
      </c>
      <c r="M29" s="194" t="s">
        <v>43</v>
      </c>
      <c r="N29" s="196"/>
      <c r="O29" s="174"/>
      <c r="P29" s="330" t="s">
        <v>54</v>
      </c>
      <c r="Q29" s="181"/>
    </row>
    <row r="30" spans="1:18" ht="16.5" customHeight="1">
      <c r="A30" s="210"/>
      <c r="B30" s="211"/>
      <c r="C30" s="211"/>
      <c r="D30" s="210"/>
      <c r="E30" s="210"/>
      <c r="F30" s="210"/>
      <c r="G30" s="210"/>
      <c r="H30" s="210"/>
      <c r="I30" s="212">
        <v>30</v>
      </c>
      <c r="J30" s="212">
        <f>SUM(J18:J29)</f>
        <v>48</v>
      </c>
      <c r="K30" s="212">
        <f>SUM(K18:K29)-20</f>
        <v>172</v>
      </c>
      <c r="L30" s="212">
        <f>SUM(L18:L29)-10</f>
        <v>26</v>
      </c>
      <c r="M30" s="232">
        <f>SUM(J30:L30)</f>
        <v>246</v>
      </c>
      <c r="N30" s="210"/>
      <c r="O30" s="210"/>
      <c r="P30" s="210"/>
      <c r="Q30" s="175"/>
    </row>
    <row r="31" spans="1:18" ht="15" customHeight="1" thickBot="1">
      <c r="A31" s="175"/>
      <c r="B31" s="176"/>
      <c r="C31" s="176"/>
      <c r="D31" s="176"/>
      <c r="E31" s="176"/>
      <c r="F31" s="176"/>
      <c r="G31" s="176"/>
      <c r="H31" s="176"/>
      <c r="I31" s="175"/>
      <c r="J31" s="176"/>
      <c r="K31" s="175"/>
      <c r="L31" s="175"/>
      <c r="M31" s="175"/>
      <c r="N31" s="175"/>
      <c r="O31" s="175"/>
      <c r="P31" s="175"/>
      <c r="Q31" s="175"/>
    </row>
    <row r="32" spans="1:18" ht="16.149999999999999" customHeight="1" thickBot="1">
      <c r="A32" s="175"/>
      <c r="B32" s="176"/>
      <c r="C32" s="176"/>
      <c r="D32" s="175"/>
      <c r="E32" s="175"/>
      <c r="F32" s="175"/>
      <c r="G32" s="175"/>
      <c r="H32" s="175"/>
      <c r="I32" s="175"/>
      <c r="J32" s="175"/>
      <c r="K32" s="175"/>
      <c r="L32" s="175"/>
      <c r="M32" s="175"/>
      <c r="N32" s="175"/>
      <c r="O32" s="431" t="s">
        <v>143</v>
      </c>
      <c r="P32" s="432">
        <v>45803</v>
      </c>
      <c r="Q32" s="433"/>
      <c r="R32" s="434"/>
    </row>
    <row r="33" spans="1:18" ht="15" customHeight="1" thickBot="1">
      <c r="A33" s="175"/>
      <c r="B33" s="176"/>
      <c r="C33" s="175"/>
      <c r="D33" s="246"/>
      <c r="E33" s="239"/>
      <c r="F33" s="175"/>
      <c r="G33" s="110"/>
      <c r="H33" s="175"/>
      <c r="I33" s="175"/>
      <c r="J33" s="175"/>
      <c r="K33" s="175"/>
      <c r="L33" s="175"/>
      <c r="M33" s="175"/>
      <c r="N33" s="175"/>
      <c r="O33" s="431" t="s">
        <v>144</v>
      </c>
      <c r="P33" s="432">
        <v>45825</v>
      </c>
      <c r="Q33" s="433"/>
      <c r="R33" s="434"/>
    </row>
    <row r="34" spans="1:18" ht="16.149999999999999" customHeight="1">
      <c r="A34" s="175"/>
      <c r="B34" s="176"/>
      <c r="C34" s="175"/>
      <c r="D34" s="239"/>
      <c r="E34" s="239"/>
      <c r="F34" s="175"/>
      <c r="G34" s="110"/>
      <c r="H34" s="175"/>
      <c r="I34" s="175"/>
      <c r="J34" s="175"/>
      <c r="K34" s="175"/>
      <c r="L34" s="175"/>
      <c r="M34" s="175"/>
      <c r="N34" s="175"/>
      <c r="O34" s="175"/>
      <c r="P34" s="175"/>
      <c r="Q34" s="175"/>
    </row>
    <row r="35" spans="1:18" ht="16.149999999999999" customHeight="1">
      <c r="A35" s="175"/>
      <c r="B35" s="176"/>
      <c r="C35" s="175"/>
      <c r="D35" s="239"/>
      <c r="E35" s="239"/>
      <c r="F35" s="175"/>
      <c r="G35" s="110"/>
      <c r="H35" s="175"/>
      <c r="I35" s="175"/>
      <c r="J35" s="175"/>
      <c r="K35" s="175"/>
      <c r="L35" s="175"/>
      <c r="M35" s="175"/>
      <c r="N35" s="175"/>
      <c r="O35" s="175"/>
      <c r="P35" s="175"/>
      <c r="Q35" s="175"/>
    </row>
    <row r="36" spans="1:18" ht="16.149999999999999" customHeight="1">
      <c r="A36" s="175"/>
      <c r="B36" s="176"/>
      <c r="C36" s="175"/>
      <c r="D36" s="175"/>
      <c r="E36" s="240"/>
      <c r="F36" s="175"/>
      <c r="G36" s="110"/>
      <c r="H36" s="175"/>
      <c r="I36" s="175"/>
      <c r="J36" s="175"/>
      <c r="K36" s="175"/>
      <c r="L36" s="175"/>
      <c r="M36" s="175"/>
      <c r="N36" s="175"/>
      <c r="O36" s="175"/>
      <c r="P36" s="175"/>
      <c r="Q36" s="175"/>
    </row>
    <row r="37" spans="1:18" ht="16.149999999999999" customHeight="1">
      <c r="A37" s="175"/>
      <c r="B37" s="176"/>
      <c r="C37" s="175"/>
      <c r="D37" s="175"/>
      <c r="E37" s="175"/>
      <c r="F37" s="175"/>
      <c r="G37" s="175"/>
      <c r="H37" s="175"/>
      <c r="I37" s="175"/>
      <c r="J37" s="175"/>
      <c r="K37" s="175"/>
      <c r="L37" s="175"/>
      <c r="M37" s="175"/>
      <c r="N37" s="175"/>
      <c r="O37" s="175"/>
      <c r="P37" s="175"/>
      <c r="Q37" s="175"/>
    </row>
    <row r="38" spans="1:18" ht="16.149999999999999" customHeight="1">
      <c r="A38" s="175"/>
      <c r="B38" s="176"/>
      <c r="C38" s="175"/>
      <c r="D38" s="175"/>
      <c r="E38" s="175"/>
      <c r="F38" s="175"/>
      <c r="G38" s="175"/>
      <c r="H38" s="175"/>
      <c r="I38" s="175"/>
      <c r="J38" s="175"/>
      <c r="K38" s="175"/>
      <c r="L38" s="175"/>
      <c r="M38" s="175"/>
      <c r="N38" s="175"/>
      <c r="O38" s="175"/>
      <c r="P38" s="175"/>
      <c r="Q38" s="175"/>
    </row>
    <row r="39" spans="1:18" ht="16.149999999999999" customHeight="1">
      <c r="A39" s="175"/>
      <c r="B39" s="176"/>
      <c r="C39" s="175"/>
      <c r="D39" s="175"/>
      <c r="E39" s="175"/>
      <c r="F39" s="175"/>
      <c r="G39" s="175"/>
      <c r="H39" s="175"/>
      <c r="I39" s="175"/>
      <c r="J39" s="175"/>
      <c r="K39" s="175"/>
      <c r="L39" s="175"/>
      <c r="M39" s="175"/>
      <c r="N39" s="175"/>
      <c r="O39" s="175"/>
      <c r="P39" s="175"/>
      <c r="Q39" s="175"/>
    </row>
    <row r="40" spans="1:18" ht="16.149999999999999" customHeight="1">
      <c r="A40" s="175"/>
      <c r="B40" s="176"/>
      <c r="C40" s="175"/>
      <c r="D40" s="175"/>
      <c r="E40" s="175"/>
      <c r="F40" s="175"/>
      <c r="G40" s="175"/>
      <c r="H40" s="175"/>
      <c r="I40" s="175"/>
      <c r="J40" s="175"/>
      <c r="K40" s="175"/>
      <c r="L40" s="175"/>
      <c r="M40" s="175"/>
      <c r="N40" s="175"/>
      <c r="O40" s="175"/>
      <c r="P40" s="175"/>
      <c r="Q40" s="175"/>
    </row>
    <row r="41" spans="1:18" ht="16.149999999999999" customHeight="1">
      <c r="A41" s="175"/>
      <c r="B41" s="176"/>
      <c r="C41" s="175"/>
      <c r="D41" s="175"/>
      <c r="E41" s="175"/>
      <c r="F41" s="175"/>
      <c r="G41" s="175"/>
      <c r="H41" s="175"/>
      <c r="I41" s="175"/>
      <c r="J41" s="175"/>
      <c r="K41" s="175"/>
      <c r="L41" s="175"/>
      <c r="M41" s="175"/>
      <c r="N41" s="175"/>
      <c r="O41" s="175"/>
      <c r="P41" s="175"/>
      <c r="Q41" s="175"/>
    </row>
    <row r="42" spans="1:18" ht="16.149999999999999" customHeight="1">
      <c r="A42" s="175"/>
      <c r="B42" s="176"/>
      <c r="C42" s="175"/>
      <c r="D42" s="175"/>
      <c r="E42" s="175"/>
      <c r="F42" s="175"/>
      <c r="G42" s="175"/>
      <c r="H42" s="370"/>
      <c r="I42" s="370"/>
      <c r="J42" s="175"/>
      <c r="K42" s="175"/>
      <c r="L42" s="175"/>
      <c r="M42" s="175"/>
      <c r="N42" s="175"/>
      <c r="O42" s="175"/>
      <c r="P42" s="175"/>
      <c r="Q42" s="175"/>
    </row>
    <row r="43" spans="1:18" ht="16.149999999999999" customHeight="1">
      <c r="A43" s="213" t="s">
        <v>42</v>
      </c>
      <c r="B43" s="176"/>
      <c r="C43" s="175"/>
      <c r="D43" s="175"/>
      <c r="E43" s="175"/>
      <c r="F43" s="175"/>
      <c r="G43" s="175"/>
      <c r="H43" s="175"/>
      <c r="I43" s="214"/>
      <c r="J43" s="175"/>
      <c r="K43" s="175"/>
      <c r="L43" s="175"/>
      <c r="M43" s="175"/>
      <c r="N43" s="175"/>
      <c r="O43" s="175"/>
      <c r="P43" s="175"/>
      <c r="Q43" s="175"/>
    </row>
    <row r="44" spans="1:18" ht="16.149999999999999" customHeight="1">
      <c r="A44" s="213" t="s">
        <v>50</v>
      </c>
      <c r="B44" s="176"/>
      <c r="C44" s="175"/>
      <c r="D44" s="175"/>
      <c r="E44" s="175"/>
      <c r="F44" s="175"/>
      <c r="G44" s="175"/>
      <c r="H44" s="175"/>
      <c r="I44" s="214"/>
      <c r="J44" s="175"/>
      <c r="K44" s="175"/>
      <c r="L44" s="175"/>
      <c r="M44" s="175"/>
      <c r="N44" s="175"/>
      <c r="O44" s="175"/>
      <c r="P44" s="175"/>
      <c r="Q44" s="175"/>
    </row>
    <row r="45" spans="1:18" ht="16.149999999999999" customHeight="1">
      <c r="A45" s="213" t="s">
        <v>66</v>
      </c>
      <c r="B45" s="176"/>
      <c r="C45" s="175"/>
      <c r="D45" s="175"/>
      <c r="E45" s="175"/>
      <c r="F45" s="175"/>
      <c r="G45" s="175"/>
      <c r="H45" s="175"/>
      <c r="I45" s="214"/>
      <c r="J45" s="175"/>
      <c r="K45" s="175"/>
      <c r="L45" s="175"/>
      <c r="M45" s="175"/>
      <c r="N45" s="175"/>
      <c r="O45" s="175"/>
      <c r="P45" s="175"/>
      <c r="Q45" s="175"/>
    </row>
    <row r="46" spans="1:18" ht="16.149999999999999" customHeight="1">
      <c r="A46" s="213" t="s">
        <v>73</v>
      </c>
      <c r="B46" s="176"/>
      <c r="C46" s="175"/>
      <c r="D46" s="175"/>
      <c r="E46" s="175"/>
      <c r="F46" s="175"/>
      <c r="G46" s="175"/>
      <c r="H46" s="175"/>
      <c r="I46" s="214"/>
      <c r="J46" s="175"/>
      <c r="K46" s="175"/>
      <c r="L46" s="175"/>
      <c r="M46" s="175"/>
      <c r="N46" s="175"/>
      <c r="O46" s="175"/>
      <c r="P46" s="175"/>
      <c r="Q46" s="175"/>
    </row>
    <row r="47" spans="1:18" ht="16.149999999999999" customHeight="1">
      <c r="A47" s="175"/>
      <c r="B47" s="176"/>
      <c r="C47" s="175"/>
      <c r="D47" s="175"/>
      <c r="E47" s="175"/>
      <c r="F47" s="175"/>
      <c r="G47" s="175"/>
      <c r="H47" s="175"/>
      <c r="I47" s="175"/>
      <c r="J47" s="175"/>
      <c r="K47" s="175"/>
      <c r="L47" s="175"/>
      <c r="M47" s="175"/>
      <c r="N47" s="175"/>
      <c r="O47" s="175"/>
      <c r="P47" s="175"/>
      <c r="Q47" s="175"/>
    </row>
    <row r="48" spans="1:18" ht="16.149999999999999" customHeight="1">
      <c r="A48" s="175"/>
      <c r="B48" s="176"/>
      <c r="C48" s="175"/>
      <c r="D48" s="175"/>
      <c r="E48" s="175"/>
      <c r="F48" s="175"/>
      <c r="G48" s="175"/>
      <c r="H48" s="175"/>
      <c r="I48" s="214"/>
      <c r="J48" s="175"/>
      <c r="K48" s="175"/>
      <c r="L48" s="175"/>
      <c r="M48" s="175"/>
      <c r="N48" s="175"/>
      <c r="O48" s="175"/>
      <c r="P48" s="175"/>
      <c r="Q48" s="175"/>
    </row>
  </sheetData>
  <mergeCells count="31">
    <mergeCell ref="E16:E17"/>
    <mergeCell ref="F16:F17"/>
    <mergeCell ref="A21:A23"/>
    <mergeCell ref="B21:B23"/>
    <mergeCell ref="A27:A29"/>
    <mergeCell ref="B27:B29"/>
    <mergeCell ref="A25:A26"/>
    <mergeCell ref="B25:B26"/>
    <mergeCell ref="I27:I29"/>
    <mergeCell ref="A15:B15"/>
    <mergeCell ref="C15:D15"/>
    <mergeCell ref="A16:B16"/>
    <mergeCell ref="C16:D16"/>
    <mergeCell ref="A18:A20"/>
    <mergeCell ref="B18:B20"/>
    <mergeCell ref="G1:Q1"/>
    <mergeCell ref="G3:Q3"/>
    <mergeCell ref="H42:I42"/>
    <mergeCell ref="G2:P2"/>
    <mergeCell ref="G4:P4"/>
    <mergeCell ref="G5:P5"/>
    <mergeCell ref="G6:P6"/>
    <mergeCell ref="G16:G17"/>
    <mergeCell ref="H16:H17"/>
    <mergeCell ref="I16:I17"/>
    <mergeCell ref="J16:L16"/>
    <mergeCell ref="M16:O16"/>
    <mergeCell ref="P16:P17"/>
    <mergeCell ref="P25:P26"/>
    <mergeCell ref="M18:M20"/>
    <mergeCell ref="M25:M26"/>
  </mergeCells>
  <pageMargins left="0.7" right="0.7" top="0.75" bottom="0.75" header="0.51180599999999998" footer="0.51180599999999998"/>
  <pageSetup paperSize="9" scale="54" orientation="landscape" r:id="rId1"/>
  <headerFooter>
    <oddFooter>&amp;C&amp;"Helvetica Neue,Regular"&amp;12&amp;K000000&amp;P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S40"/>
  <sheetViews>
    <sheetView showGridLines="0" topLeftCell="A7" zoomScale="70" zoomScaleNormal="70" workbookViewId="0">
      <selection activeCell="P36" sqref="P36:S37"/>
    </sheetView>
  </sheetViews>
  <sheetFormatPr baseColWidth="10" defaultColWidth="9.28515625" defaultRowHeight="12.4" customHeight="1"/>
  <cols>
    <col min="1" max="1" width="4.28515625" style="51" customWidth="1"/>
    <col min="2" max="2" width="42.7109375" style="51" customWidth="1"/>
    <col min="3" max="3" width="5.7109375" style="51" customWidth="1"/>
    <col min="4" max="4" width="76" style="51" customWidth="1"/>
    <col min="5" max="5" width="43.85546875" style="51" customWidth="1"/>
    <col min="6" max="6" width="26.28515625" style="51" customWidth="1"/>
    <col min="7" max="7" width="12.85546875" style="51" customWidth="1"/>
    <col min="8" max="8" width="22.42578125" style="51" customWidth="1"/>
    <col min="9" max="9" width="10.7109375" style="51" customWidth="1"/>
    <col min="10" max="10" width="12.28515625" style="51" customWidth="1"/>
    <col min="11" max="11" width="7.7109375" style="51" customWidth="1"/>
    <col min="12" max="14" width="4.7109375" style="51" customWidth="1"/>
    <col min="15" max="15" width="5.7109375" style="51" customWidth="1"/>
    <col min="16" max="16" width="9.42578125" style="51" customWidth="1"/>
    <col min="17" max="17" width="18.28515625" style="51" customWidth="1"/>
    <col min="18" max="18" width="10.28515625" style="51" customWidth="1"/>
    <col min="19" max="19" width="9.28515625" style="51" customWidth="1"/>
    <col min="20" max="16384" width="9.28515625" style="51"/>
  </cols>
  <sheetData>
    <row r="1" spans="1:18" ht="13.15" customHeight="1">
      <c r="A1" s="52"/>
      <c r="B1" s="52"/>
      <c r="C1" s="85"/>
      <c r="D1" s="33" t="s">
        <v>0</v>
      </c>
      <c r="E1" s="2"/>
      <c r="F1" s="2"/>
      <c r="G1" s="3"/>
      <c r="H1" s="422" t="s">
        <v>1</v>
      </c>
      <c r="I1" s="423"/>
      <c r="J1" s="423"/>
      <c r="K1" s="423"/>
      <c r="L1" s="423"/>
      <c r="M1" s="423"/>
      <c r="N1" s="423"/>
      <c r="O1" s="423"/>
      <c r="P1" s="423"/>
      <c r="Q1" s="423"/>
      <c r="R1" s="423"/>
    </row>
    <row r="2" spans="1:18" ht="13.15" customHeight="1">
      <c r="A2" s="52"/>
      <c r="B2" s="52"/>
      <c r="C2" s="85"/>
      <c r="D2" s="33" t="s">
        <v>77</v>
      </c>
      <c r="E2" s="2"/>
      <c r="F2" s="2"/>
      <c r="G2" s="3"/>
      <c r="H2" s="422" t="s">
        <v>3</v>
      </c>
      <c r="I2" s="423"/>
      <c r="J2" s="423"/>
      <c r="K2" s="423"/>
      <c r="L2" s="423"/>
      <c r="M2" s="423"/>
      <c r="N2" s="423"/>
      <c r="O2" s="423"/>
      <c r="P2" s="423"/>
      <c r="Q2" s="423"/>
      <c r="R2" s="86"/>
    </row>
    <row r="3" spans="1:18" ht="13.15" customHeight="1">
      <c r="A3" s="52"/>
      <c r="B3" s="52"/>
      <c r="C3" s="85"/>
      <c r="D3" s="33" t="s">
        <v>4</v>
      </c>
      <c r="E3" s="2"/>
      <c r="F3" s="2"/>
      <c r="G3" s="3"/>
      <c r="H3" s="422" t="s">
        <v>5</v>
      </c>
      <c r="I3" s="423"/>
      <c r="J3" s="423"/>
      <c r="K3" s="423"/>
      <c r="L3" s="423"/>
      <c r="M3" s="423"/>
      <c r="N3" s="423"/>
      <c r="O3" s="423"/>
      <c r="P3" s="423"/>
      <c r="Q3" s="423"/>
      <c r="R3" s="423"/>
    </row>
    <row r="4" spans="1:18" ht="13.15" customHeight="1">
      <c r="A4" s="52"/>
      <c r="B4" s="52"/>
      <c r="C4" s="85"/>
      <c r="D4" s="33" t="s">
        <v>6</v>
      </c>
      <c r="E4" s="2"/>
      <c r="F4" s="2"/>
      <c r="G4" s="3"/>
      <c r="H4" s="422" t="s">
        <v>78</v>
      </c>
      <c r="I4" s="423"/>
      <c r="J4" s="423"/>
      <c r="K4" s="423"/>
      <c r="L4" s="423"/>
      <c r="M4" s="423"/>
      <c r="N4" s="423"/>
      <c r="O4" s="423"/>
      <c r="P4" s="423"/>
      <c r="Q4" s="423"/>
      <c r="R4" s="87"/>
    </row>
    <row r="5" spans="1:18" ht="13.15" customHeight="1">
      <c r="A5" s="52"/>
      <c r="B5" s="52"/>
      <c r="C5" s="85"/>
      <c r="D5" s="33" t="s">
        <v>79</v>
      </c>
      <c r="E5" s="2"/>
      <c r="F5" s="2"/>
      <c r="G5" s="3"/>
      <c r="H5" s="422" t="s">
        <v>9</v>
      </c>
      <c r="I5" s="423"/>
      <c r="J5" s="423"/>
      <c r="K5" s="423"/>
      <c r="L5" s="423"/>
      <c r="M5" s="423"/>
      <c r="N5" s="423"/>
      <c r="O5" s="423"/>
      <c r="P5" s="423"/>
      <c r="Q5" s="423"/>
      <c r="R5" s="88"/>
    </row>
    <row r="6" spans="1:18" ht="13.15" customHeight="1">
      <c r="A6" s="52"/>
      <c r="B6" s="52"/>
      <c r="C6" s="85"/>
      <c r="D6" s="33" t="s">
        <v>10</v>
      </c>
      <c r="E6" s="2"/>
      <c r="F6" s="2"/>
      <c r="G6" s="3"/>
      <c r="H6" s="424">
        <v>3</v>
      </c>
      <c r="I6" s="423"/>
      <c r="J6" s="423"/>
      <c r="K6" s="423"/>
      <c r="L6" s="423"/>
      <c r="M6" s="423"/>
      <c r="N6" s="423"/>
      <c r="O6" s="423"/>
      <c r="P6" s="423"/>
      <c r="Q6" s="423"/>
      <c r="R6" s="88"/>
    </row>
    <row r="7" spans="1:18" ht="16.5" customHeight="1">
      <c r="A7" s="8"/>
      <c r="B7" s="8"/>
      <c r="C7" s="34"/>
      <c r="D7" s="5"/>
      <c r="E7" s="5"/>
      <c r="F7" s="5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52"/>
    </row>
    <row r="8" spans="1:18" ht="16.149999999999999" customHeight="1">
      <c r="A8" s="35" t="s">
        <v>11</v>
      </c>
      <c r="B8" s="89"/>
      <c r="C8" s="6" t="s">
        <v>12</v>
      </c>
      <c r="D8" s="36" t="s">
        <v>13</v>
      </c>
      <c r="E8" s="7"/>
      <c r="F8" s="7"/>
      <c r="G8" s="8"/>
      <c r="H8" s="8"/>
      <c r="I8" s="52"/>
      <c r="J8" s="52"/>
      <c r="K8" s="52"/>
      <c r="L8" s="52"/>
      <c r="M8" s="52"/>
      <c r="N8" s="52"/>
      <c r="O8" s="52"/>
      <c r="P8" s="52"/>
      <c r="Q8" s="52"/>
      <c r="R8" s="52"/>
    </row>
    <row r="9" spans="1:18" ht="16.149999999999999" customHeight="1">
      <c r="A9" s="8"/>
      <c r="B9" s="52"/>
      <c r="C9" s="37"/>
      <c r="D9" s="7"/>
      <c r="E9" s="7"/>
      <c r="F9" s="7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52"/>
    </row>
    <row r="10" spans="1:18" ht="16.149999999999999" customHeight="1">
      <c r="A10" s="53"/>
      <c r="B10" s="38" t="s">
        <v>14</v>
      </c>
      <c r="C10" s="39"/>
      <c r="D10" s="36" t="s">
        <v>15</v>
      </c>
      <c r="E10" s="7"/>
      <c r="F10" s="7"/>
      <c r="G10" s="8"/>
      <c r="H10" s="8"/>
      <c r="I10" s="52"/>
      <c r="J10" s="52"/>
      <c r="K10" s="52"/>
      <c r="L10" s="52"/>
      <c r="M10" s="52"/>
      <c r="N10" s="52"/>
      <c r="O10" s="52"/>
      <c r="P10" s="52"/>
      <c r="Q10" s="52"/>
      <c r="R10" s="52"/>
    </row>
    <row r="11" spans="1:18" ht="16.149999999999999" customHeight="1">
      <c r="A11" s="53"/>
      <c r="B11" s="53"/>
      <c r="C11" s="90"/>
      <c r="D11" s="7"/>
      <c r="E11" s="7"/>
      <c r="F11" s="7"/>
      <c r="G11" s="8"/>
      <c r="H11" s="8"/>
      <c r="I11" s="52"/>
      <c r="J11" s="52"/>
      <c r="K11" s="52"/>
      <c r="L11" s="52"/>
      <c r="M11" s="52"/>
      <c r="N11" s="52"/>
      <c r="O11" s="52"/>
      <c r="P11" s="52"/>
      <c r="Q11" s="52"/>
      <c r="R11" s="52"/>
    </row>
    <row r="12" spans="1:18" ht="16.149999999999999" customHeight="1">
      <c r="A12" s="52"/>
      <c r="B12" s="89"/>
      <c r="C12" s="39"/>
      <c r="D12" s="36" t="s">
        <v>16</v>
      </c>
      <c r="E12" s="7"/>
      <c r="F12" s="7"/>
      <c r="G12" s="8"/>
      <c r="H12" s="8"/>
      <c r="I12" s="52"/>
      <c r="J12" s="52"/>
      <c r="K12" s="52"/>
      <c r="L12" s="52"/>
      <c r="M12" s="52"/>
      <c r="N12" s="52"/>
      <c r="O12" s="52"/>
      <c r="P12" s="52"/>
      <c r="Q12" s="52"/>
      <c r="R12" s="52"/>
    </row>
    <row r="13" spans="1:18" ht="16.149999999999999" customHeight="1">
      <c r="A13" s="52"/>
      <c r="B13" s="52"/>
      <c r="C13" s="37"/>
      <c r="D13" s="7"/>
      <c r="E13" s="7"/>
      <c r="F13" s="7"/>
      <c r="G13" s="8"/>
      <c r="H13" s="8"/>
      <c r="I13" s="52"/>
      <c r="J13" s="52"/>
      <c r="K13" s="52"/>
      <c r="L13" s="52"/>
      <c r="M13" s="52"/>
      <c r="N13" s="52"/>
      <c r="O13" s="52"/>
      <c r="P13" s="52"/>
      <c r="Q13" s="52"/>
      <c r="R13" s="52"/>
    </row>
    <row r="14" spans="1:18" ht="16.149999999999999" customHeight="1">
      <c r="A14" s="53"/>
      <c r="B14" s="91"/>
      <c r="C14" s="39"/>
      <c r="D14" s="36" t="s">
        <v>18</v>
      </c>
      <c r="E14" s="7"/>
      <c r="F14" s="7"/>
      <c r="G14" s="8"/>
      <c r="H14" s="8"/>
      <c r="I14" s="52"/>
      <c r="J14" s="52"/>
      <c r="K14" s="52"/>
      <c r="L14" s="52"/>
      <c r="M14" s="52"/>
      <c r="N14" s="52"/>
      <c r="O14" s="52"/>
      <c r="P14" s="52"/>
      <c r="Q14" s="52"/>
      <c r="R14" s="52"/>
    </row>
    <row r="15" spans="1:18" ht="13.15" customHeight="1">
      <c r="A15" s="413"/>
      <c r="B15" s="413"/>
      <c r="C15" s="414"/>
      <c r="D15" s="413"/>
      <c r="E15" s="54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2"/>
    </row>
    <row r="16" spans="1:18" ht="13.15" customHeight="1">
      <c r="A16" s="415" t="s">
        <v>19</v>
      </c>
      <c r="B16" s="416"/>
      <c r="C16" s="415" t="s">
        <v>20</v>
      </c>
      <c r="D16" s="416"/>
      <c r="E16" s="418" t="s">
        <v>21</v>
      </c>
      <c r="F16" s="418" t="s">
        <v>22</v>
      </c>
      <c r="G16" s="418" t="s">
        <v>23</v>
      </c>
      <c r="H16" s="417" t="s">
        <v>24</v>
      </c>
      <c r="I16" s="417" t="s">
        <v>25</v>
      </c>
      <c r="J16" s="417" t="s">
        <v>26</v>
      </c>
      <c r="K16" s="417" t="s">
        <v>27</v>
      </c>
      <c r="L16" s="425"/>
      <c r="M16" s="425"/>
      <c r="N16" s="417" t="s">
        <v>28</v>
      </c>
      <c r="O16" s="425"/>
      <c r="P16" s="425"/>
      <c r="Q16" s="417" t="s">
        <v>29</v>
      </c>
      <c r="R16" s="88"/>
    </row>
    <row r="17" spans="1:18" ht="37.9" customHeight="1" thickBot="1">
      <c r="A17" s="11" t="s">
        <v>30</v>
      </c>
      <c r="B17" s="12" t="s">
        <v>31</v>
      </c>
      <c r="C17" s="11" t="s">
        <v>32</v>
      </c>
      <c r="D17" s="40" t="s">
        <v>31</v>
      </c>
      <c r="E17" s="419"/>
      <c r="F17" s="419"/>
      <c r="G17" s="420"/>
      <c r="H17" s="417"/>
      <c r="I17" s="417"/>
      <c r="J17" s="417"/>
      <c r="K17" s="9" t="s">
        <v>33</v>
      </c>
      <c r="L17" s="9" t="s">
        <v>34</v>
      </c>
      <c r="M17" s="9" t="s">
        <v>35</v>
      </c>
      <c r="N17" s="10" t="s">
        <v>36</v>
      </c>
      <c r="O17" s="10" t="s">
        <v>37</v>
      </c>
      <c r="P17" s="10" t="s">
        <v>38</v>
      </c>
      <c r="Q17" s="425"/>
      <c r="R17" s="88"/>
    </row>
    <row r="18" spans="1:18" ht="54" customHeight="1" thickBot="1">
      <c r="A18" s="392">
        <v>31</v>
      </c>
      <c r="B18" s="399" t="s">
        <v>80</v>
      </c>
      <c r="C18" s="92">
        <v>311</v>
      </c>
      <c r="D18" s="93" t="s">
        <v>40</v>
      </c>
      <c r="E18" s="68" t="s">
        <v>117</v>
      </c>
      <c r="F18" s="94" t="s">
        <v>49</v>
      </c>
      <c r="G18" s="57"/>
      <c r="H18" s="56" t="s">
        <v>47</v>
      </c>
      <c r="I18" s="59">
        <v>74</v>
      </c>
      <c r="J18" s="59">
        <v>4</v>
      </c>
      <c r="K18" s="59">
        <v>0</v>
      </c>
      <c r="L18" s="59">
        <v>35</v>
      </c>
      <c r="M18" s="59">
        <v>0</v>
      </c>
      <c r="N18" s="58" t="s">
        <v>43</v>
      </c>
      <c r="O18" s="69"/>
      <c r="P18" s="69"/>
      <c r="Q18" s="250" t="s">
        <v>61</v>
      </c>
      <c r="R18" s="88"/>
    </row>
    <row r="19" spans="1:18" ht="54" customHeight="1" thickBot="1">
      <c r="A19" s="393"/>
      <c r="B19" s="395"/>
      <c r="C19" s="95">
        <v>312</v>
      </c>
      <c r="D19" s="70" t="s">
        <v>45</v>
      </c>
      <c r="E19" s="96" t="s">
        <v>117</v>
      </c>
      <c r="F19" s="97" t="s">
        <v>46</v>
      </c>
      <c r="G19" s="61"/>
      <c r="H19" s="60" t="s">
        <v>47</v>
      </c>
      <c r="I19" s="63">
        <v>74</v>
      </c>
      <c r="J19" s="63">
        <v>4</v>
      </c>
      <c r="K19" s="63">
        <v>0</v>
      </c>
      <c r="L19" s="63">
        <v>35</v>
      </c>
      <c r="M19" s="63">
        <v>0</v>
      </c>
      <c r="N19" s="71"/>
      <c r="O19" s="71"/>
      <c r="P19" s="71"/>
      <c r="Q19" s="251" t="s">
        <v>61</v>
      </c>
      <c r="R19" s="88"/>
    </row>
    <row r="20" spans="1:18" ht="24.4" customHeight="1" thickBot="1">
      <c r="A20" s="393"/>
      <c r="B20" s="395"/>
      <c r="C20" s="98">
        <v>313</v>
      </c>
      <c r="D20" s="80" t="s">
        <v>48</v>
      </c>
      <c r="E20" s="99" t="s">
        <v>122</v>
      </c>
      <c r="F20" s="100" t="s">
        <v>49</v>
      </c>
      <c r="G20" s="72"/>
      <c r="H20" s="64" t="s">
        <v>47</v>
      </c>
      <c r="I20" s="66" t="s">
        <v>51</v>
      </c>
      <c r="J20" s="67">
        <v>2</v>
      </c>
      <c r="K20" s="67">
        <v>0</v>
      </c>
      <c r="L20" s="67">
        <v>28</v>
      </c>
      <c r="M20" s="67">
        <v>0</v>
      </c>
      <c r="N20" s="74"/>
      <c r="O20" s="74"/>
      <c r="P20" s="74"/>
      <c r="Q20" s="66" t="s">
        <v>54</v>
      </c>
      <c r="R20" s="88"/>
    </row>
    <row r="21" spans="1:18" ht="25.5" customHeight="1">
      <c r="A21" s="392">
        <v>32</v>
      </c>
      <c r="B21" s="390" t="s">
        <v>52</v>
      </c>
      <c r="C21" s="92">
        <v>321</v>
      </c>
      <c r="D21" s="93" t="s">
        <v>82</v>
      </c>
      <c r="E21" s="94" t="s">
        <v>122</v>
      </c>
      <c r="F21" s="101" t="s">
        <v>49</v>
      </c>
      <c r="G21" s="102"/>
      <c r="H21" s="58" t="s">
        <v>42</v>
      </c>
      <c r="I21" s="68" t="s">
        <v>51</v>
      </c>
      <c r="J21" s="59">
        <v>1</v>
      </c>
      <c r="K21" s="59">
        <v>6</v>
      </c>
      <c r="L21" s="261">
        <v>17</v>
      </c>
      <c r="M21" s="69"/>
      <c r="N21" s="69"/>
      <c r="O21" s="69"/>
      <c r="P21" s="58" t="s">
        <v>54</v>
      </c>
      <c r="Q21" s="58" t="s">
        <v>54</v>
      </c>
      <c r="R21" s="88"/>
    </row>
    <row r="22" spans="1:18" ht="25.5" customHeight="1">
      <c r="A22" s="393"/>
      <c r="B22" s="391"/>
      <c r="C22" s="95">
        <v>322</v>
      </c>
      <c r="D22" s="78" t="s">
        <v>55</v>
      </c>
      <c r="E22" s="78" t="s">
        <v>125</v>
      </c>
      <c r="F22" s="78" t="s">
        <v>83</v>
      </c>
      <c r="G22" s="165"/>
      <c r="H22" s="62" t="s">
        <v>50</v>
      </c>
      <c r="I22" s="62" t="s">
        <v>51</v>
      </c>
      <c r="J22" s="63">
        <v>1</v>
      </c>
      <c r="K22" s="63">
        <v>2</v>
      </c>
      <c r="L22" s="63">
        <v>10</v>
      </c>
      <c r="M22" s="71"/>
      <c r="N22" s="71"/>
      <c r="O22" s="71"/>
      <c r="P22" s="62" t="s">
        <v>54</v>
      </c>
      <c r="Q22" s="62" t="s">
        <v>54</v>
      </c>
      <c r="R22" s="88"/>
    </row>
    <row r="23" spans="1:18" ht="13.15" customHeight="1">
      <c r="A23" s="393"/>
      <c r="B23" s="391"/>
      <c r="C23" s="95">
        <v>323</v>
      </c>
      <c r="D23" s="263" t="s">
        <v>57</v>
      </c>
      <c r="E23" s="404"/>
      <c r="F23" s="405"/>
      <c r="G23" s="406"/>
      <c r="H23" s="62" t="s">
        <v>50</v>
      </c>
      <c r="I23" s="62" t="s">
        <v>58</v>
      </c>
      <c r="J23" s="277">
        <v>1</v>
      </c>
      <c r="K23" s="259">
        <v>0</v>
      </c>
      <c r="L23" s="260"/>
      <c r="M23" s="259">
        <v>0</v>
      </c>
      <c r="N23" s="71"/>
      <c r="O23" s="71"/>
      <c r="P23" s="62" t="s">
        <v>54</v>
      </c>
      <c r="Q23" s="103" t="s">
        <v>54</v>
      </c>
      <c r="R23" s="88"/>
    </row>
    <row r="24" spans="1:18" ht="13.15" customHeight="1">
      <c r="A24" s="393"/>
      <c r="B24" s="391"/>
      <c r="C24" s="98">
        <v>324</v>
      </c>
      <c r="D24" s="73" t="s">
        <v>59</v>
      </c>
      <c r="E24" s="407"/>
      <c r="F24" s="408"/>
      <c r="G24" s="409"/>
      <c r="H24" s="66" t="s">
        <v>50</v>
      </c>
      <c r="I24" s="66" t="s">
        <v>60</v>
      </c>
      <c r="J24" s="67">
        <v>1</v>
      </c>
      <c r="K24" s="67"/>
      <c r="L24" s="67"/>
      <c r="M24" s="74">
        <v>10</v>
      </c>
      <c r="N24" s="74"/>
      <c r="O24" s="74"/>
      <c r="P24" s="267" t="s">
        <v>54</v>
      </c>
      <c r="Q24" s="267" t="s">
        <v>54</v>
      </c>
      <c r="R24" s="88"/>
    </row>
    <row r="25" spans="1:18" ht="25.5" customHeight="1">
      <c r="A25" s="400">
        <v>33</v>
      </c>
      <c r="B25" s="402" t="s">
        <v>62</v>
      </c>
      <c r="C25" s="92">
        <v>331</v>
      </c>
      <c r="D25" s="76" t="s">
        <v>63</v>
      </c>
      <c r="E25" s="76" t="s">
        <v>84</v>
      </c>
      <c r="F25" s="101" t="s">
        <v>81</v>
      </c>
      <c r="G25" s="104"/>
      <c r="H25" s="75" t="s">
        <v>89</v>
      </c>
      <c r="I25" s="58" t="s">
        <v>51</v>
      </c>
      <c r="J25" s="59">
        <v>4</v>
      </c>
      <c r="K25" s="59">
        <v>0</v>
      </c>
      <c r="L25" s="59">
        <v>15</v>
      </c>
      <c r="M25" s="59">
        <v>0</v>
      </c>
      <c r="N25" s="58" t="s">
        <v>43</v>
      </c>
      <c r="O25" s="77"/>
      <c r="P25" s="69"/>
      <c r="Q25" s="58" t="s">
        <v>44</v>
      </c>
      <c r="R25" s="88"/>
    </row>
    <row r="26" spans="1:18" ht="25.5" customHeight="1">
      <c r="A26" s="401"/>
      <c r="B26" s="403"/>
      <c r="C26" s="98">
        <v>332</v>
      </c>
      <c r="D26" s="105" t="s">
        <v>90</v>
      </c>
      <c r="E26" s="105" t="s">
        <v>118</v>
      </c>
      <c r="F26" s="105" t="s">
        <v>65</v>
      </c>
      <c r="G26" s="166"/>
      <c r="H26" s="66" t="s">
        <v>89</v>
      </c>
      <c r="I26" s="99" t="s">
        <v>51</v>
      </c>
      <c r="J26" s="67">
        <v>3</v>
      </c>
      <c r="K26" s="67">
        <v>0</v>
      </c>
      <c r="L26" s="67">
        <v>15</v>
      </c>
      <c r="M26" s="67">
        <v>0</v>
      </c>
      <c r="N26" s="74"/>
      <c r="O26" s="74"/>
      <c r="P26" s="66" t="s">
        <v>54</v>
      </c>
      <c r="Q26" s="66" t="s">
        <v>54</v>
      </c>
      <c r="R26" s="88"/>
    </row>
    <row r="27" spans="1:18" ht="13.15" customHeight="1">
      <c r="A27" s="392">
        <v>34</v>
      </c>
      <c r="B27" s="390" t="s">
        <v>67</v>
      </c>
      <c r="C27" s="92">
        <v>341</v>
      </c>
      <c r="D27" s="56" t="s">
        <v>68</v>
      </c>
      <c r="E27" s="68" t="s">
        <v>119</v>
      </c>
      <c r="F27" s="106" t="s">
        <v>69</v>
      </c>
      <c r="G27" s="75"/>
      <c r="H27" s="58" t="s">
        <v>66</v>
      </c>
      <c r="I27" s="58" t="s">
        <v>51</v>
      </c>
      <c r="J27" s="59">
        <v>6</v>
      </c>
      <c r="K27" s="59">
        <v>0</v>
      </c>
      <c r="L27" s="59">
        <v>5</v>
      </c>
      <c r="M27" s="59">
        <v>12</v>
      </c>
      <c r="N27" s="421" t="s">
        <v>43</v>
      </c>
      <c r="O27" s="69"/>
      <c r="P27" s="69"/>
      <c r="Q27" s="421" t="s">
        <v>54</v>
      </c>
      <c r="R27" s="88"/>
    </row>
    <row r="28" spans="1:18" ht="13.15" customHeight="1">
      <c r="A28" s="393"/>
      <c r="B28" s="391"/>
      <c r="C28" s="98">
        <v>342</v>
      </c>
      <c r="D28" s="64" t="s">
        <v>70</v>
      </c>
      <c r="E28" s="99" t="s">
        <v>125</v>
      </c>
      <c r="F28" s="107" t="s">
        <v>69</v>
      </c>
      <c r="G28" s="65"/>
      <c r="H28" s="66" t="s">
        <v>66</v>
      </c>
      <c r="I28" s="99" t="s">
        <v>51</v>
      </c>
      <c r="J28" s="67">
        <v>2</v>
      </c>
      <c r="K28" s="262">
        <v>0</v>
      </c>
      <c r="L28" s="262">
        <v>2</v>
      </c>
      <c r="M28" s="67">
        <v>0</v>
      </c>
      <c r="N28" s="398"/>
      <c r="O28" s="74"/>
      <c r="P28" s="74"/>
      <c r="Q28" s="398"/>
      <c r="R28" s="88"/>
    </row>
    <row r="29" spans="1:18" ht="13.15" customHeight="1">
      <c r="A29" s="392">
        <v>35</v>
      </c>
      <c r="B29" s="394" t="s">
        <v>87</v>
      </c>
      <c r="C29" s="92">
        <v>351</v>
      </c>
      <c r="D29" s="76" t="s">
        <v>72</v>
      </c>
      <c r="E29" s="410"/>
      <c r="F29" s="411"/>
      <c r="G29" s="412"/>
      <c r="H29" s="58" t="s">
        <v>73</v>
      </c>
      <c r="I29" s="77"/>
      <c r="J29" s="396">
        <v>1</v>
      </c>
      <c r="K29" s="69"/>
      <c r="L29" s="233">
        <v>20</v>
      </c>
      <c r="M29" s="233">
        <v>10</v>
      </c>
      <c r="N29" s="69"/>
      <c r="O29" s="69"/>
      <c r="P29" s="58" t="s">
        <v>54</v>
      </c>
      <c r="Q29" s="108" t="s">
        <v>54</v>
      </c>
      <c r="R29" s="88"/>
    </row>
    <row r="30" spans="1:18" ht="13.15" customHeight="1">
      <c r="A30" s="393"/>
      <c r="B30" s="395"/>
      <c r="C30" s="95">
        <v>352</v>
      </c>
      <c r="D30" s="78" t="s">
        <v>74</v>
      </c>
      <c r="E30" s="404"/>
      <c r="F30" s="405"/>
      <c r="G30" s="406"/>
      <c r="H30" s="62" t="s">
        <v>73</v>
      </c>
      <c r="I30" s="79"/>
      <c r="J30" s="397"/>
      <c r="K30" s="63"/>
      <c r="L30" s="63"/>
      <c r="M30" s="63"/>
      <c r="N30" s="71"/>
      <c r="O30" s="71"/>
      <c r="P30" s="62" t="s">
        <v>54</v>
      </c>
      <c r="Q30" s="103" t="s">
        <v>54</v>
      </c>
      <c r="R30" s="88"/>
    </row>
    <row r="31" spans="1:18" ht="25.5" customHeight="1">
      <c r="A31" s="393"/>
      <c r="B31" s="395"/>
      <c r="C31" s="98">
        <v>353</v>
      </c>
      <c r="D31" s="105" t="s">
        <v>75</v>
      </c>
      <c r="E31" s="80" t="s">
        <v>120</v>
      </c>
      <c r="F31" s="41" t="s">
        <v>88</v>
      </c>
      <c r="G31" s="80"/>
      <c r="H31" s="66" t="s">
        <v>73</v>
      </c>
      <c r="I31" s="81">
        <v>74</v>
      </c>
      <c r="J31" s="398"/>
      <c r="K31" s="74"/>
      <c r="L31" s="67">
        <v>10</v>
      </c>
      <c r="M31" s="74"/>
      <c r="N31" s="74" t="s">
        <v>43</v>
      </c>
      <c r="O31" s="74"/>
      <c r="P31" s="99"/>
      <c r="Q31" s="109" t="s">
        <v>54</v>
      </c>
      <c r="R31" s="88"/>
    </row>
    <row r="32" spans="1:18" ht="16.5" customHeight="1">
      <c r="A32" s="82"/>
      <c r="B32" s="82"/>
      <c r="C32" s="82"/>
      <c r="D32" s="83"/>
      <c r="E32" s="83"/>
      <c r="F32" s="83"/>
      <c r="G32" s="82"/>
      <c r="H32" s="82"/>
      <c r="I32" s="82"/>
      <c r="J32" s="84">
        <f>SUM(J18:J31)</f>
        <v>30</v>
      </c>
      <c r="K32" s="84">
        <f>SUM(K18:K31)</f>
        <v>8</v>
      </c>
      <c r="L32" s="84">
        <f>SUM(L18:L31)-20</f>
        <v>172</v>
      </c>
      <c r="M32" s="84">
        <f>SUM(M18:M31)-10</f>
        <v>22</v>
      </c>
      <c r="N32" s="234">
        <f>SUM(K32:M32)-5-8</f>
        <v>189</v>
      </c>
      <c r="O32" s="82"/>
      <c r="P32" s="82"/>
      <c r="Q32" s="82"/>
      <c r="R32" s="52"/>
    </row>
    <row r="35" spans="4:19" ht="12.4" customHeight="1" thickBot="1">
      <c r="G35" s="110"/>
    </row>
    <row r="36" spans="4:19" ht="12.4" customHeight="1" thickBot="1">
      <c r="G36" s="110"/>
      <c r="P36" s="431" t="s">
        <v>143</v>
      </c>
      <c r="Q36" s="432">
        <v>45803</v>
      </c>
      <c r="R36" s="433"/>
      <c r="S36" s="434"/>
    </row>
    <row r="37" spans="4:19" ht="12.4" customHeight="1" thickBot="1">
      <c r="D37" s="241"/>
      <c r="E37" s="241"/>
      <c r="G37" s="110"/>
      <c r="P37" s="431" t="s">
        <v>144</v>
      </c>
      <c r="Q37" s="432">
        <v>45825</v>
      </c>
      <c r="R37" s="433"/>
      <c r="S37" s="434"/>
    </row>
    <row r="38" spans="4:19" ht="12.4" customHeight="1">
      <c r="D38" s="241"/>
      <c r="E38" s="241"/>
      <c r="G38" s="110"/>
    </row>
    <row r="39" spans="4:19" ht="12.4" customHeight="1">
      <c r="D39" s="247"/>
      <c r="E39" s="241"/>
    </row>
    <row r="40" spans="4:19" ht="12.4" customHeight="1">
      <c r="E40" s="242"/>
    </row>
  </sheetData>
  <mergeCells count="36">
    <mergeCell ref="N27:N28"/>
    <mergeCell ref="Q27:Q28"/>
    <mergeCell ref="H1:R1"/>
    <mergeCell ref="H3:R3"/>
    <mergeCell ref="I16:I17"/>
    <mergeCell ref="J16:J17"/>
    <mergeCell ref="H2:Q2"/>
    <mergeCell ref="H4:Q4"/>
    <mergeCell ref="H5:Q5"/>
    <mergeCell ref="H6:Q6"/>
    <mergeCell ref="K16:M16"/>
    <mergeCell ref="N16:P16"/>
    <mergeCell ref="Q16:Q17"/>
    <mergeCell ref="A15:B15"/>
    <mergeCell ref="C15:D15"/>
    <mergeCell ref="A16:B16"/>
    <mergeCell ref="C16:D16"/>
    <mergeCell ref="H16:H17"/>
    <mergeCell ref="E16:E17"/>
    <mergeCell ref="F16:F17"/>
    <mergeCell ref="G16:G17"/>
    <mergeCell ref="B27:B28"/>
    <mergeCell ref="A29:A31"/>
    <mergeCell ref="B29:B31"/>
    <mergeCell ref="J29:J31"/>
    <mergeCell ref="A18:A20"/>
    <mergeCell ref="B18:B20"/>
    <mergeCell ref="A21:A24"/>
    <mergeCell ref="B21:B24"/>
    <mergeCell ref="A25:A26"/>
    <mergeCell ref="B25:B26"/>
    <mergeCell ref="A27:A28"/>
    <mergeCell ref="E23:G23"/>
    <mergeCell ref="E24:G24"/>
    <mergeCell ref="E29:G29"/>
    <mergeCell ref="E30:G30"/>
  </mergeCells>
  <pageMargins left="0.7" right="0.7" top="0.75" bottom="0.75" header="0.51180599999999998" footer="0.51180599999999998"/>
  <pageSetup scale="38" orientation="landscape"/>
  <headerFooter>
    <oddFooter>&amp;C&amp;"Helvetica Neue,Regular"&amp;12&amp;K000000&amp;P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S34"/>
  <sheetViews>
    <sheetView showGridLines="0" topLeftCell="E7" zoomScale="80" zoomScaleNormal="80" workbookViewId="0">
      <selection activeCell="P29" sqref="P29:S30"/>
    </sheetView>
  </sheetViews>
  <sheetFormatPr baseColWidth="10" defaultColWidth="9.28515625" defaultRowHeight="13.5" customHeight="1"/>
  <cols>
    <col min="1" max="1" width="4.28515625" style="178" customWidth="1"/>
    <col min="2" max="2" width="42.7109375" style="178" customWidth="1"/>
    <col min="3" max="3" width="5.7109375" style="178" customWidth="1"/>
    <col min="4" max="4" width="68.28515625" style="178" customWidth="1"/>
    <col min="5" max="5" width="36.7109375" style="178" customWidth="1"/>
    <col min="6" max="6" width="27.28515625" style="178" customWidth="1"/>
    <col min="7" max="7" width="12.28515625" style="178" customWidth="1"/>
    <col min="8" max="8" width="23.5703125" style="178" customWidth="1"/>
    <col min="9" max="9" width="10.42578125" style="178" customWidth="1"/>
    <col min="10" max="13" width="9.28515625" style="178" customWidth="1"/>
    <col min="14" max="14" width="10.28515625" style="178" customWidth="1"/>
    <col min="15" max="16" width="9.28515625" style="178" customWidth="1"/>
    <col min="17" max="17" width="21.42578125" style="178" customWidth="1"/>
    <col min="18" max="18" width="21.28515625" style="178" customWidth="1"/>
    <col min="19" max="19" width="9.28515625" style="178" customWidth="1"/>
    <col min="20" max="16384" width="9.28515625" style="178"/>
  </cols>
  <sheetData>
    <row r="1" spans="1:18" ht="13.9" customHeight="1">
      <c r="A1" s="175"/>
      <c r="B1" s="175"/>
      <c r="C1" s="177"/>
      <c r="D1" s="15" t="s">
        <v>0</v>
      </c>
      <c r="E1" s="16"/>
      <c r="F1" s="16"/>
      <c r="G1" s="16"/>
      <c r="H1" s="335" t="s">
        <v>1</v>
      </c>
      <c r="I1" s="336"/>
      <c r="J1" s="336"/>
      <c r="K1" s="336"/>
      <c r="L1" s="336"/>
      <c r="M1" s="336"/>
      <c r="N1" s="336"/>
      <c r="O1" s="336"/>
      <c r="P1" s="336"/>
      <c r="Q1" s="336"/>
      <c r="R1" s="336"/>
    </row>
    <row r="2" spans="1:18" ht="13.9" customHeight="1">
      <c r="A2" s="175"/>
      <c r="B2" s="175"/>
      <c r="C2" s="177"/>
      <c r="D2" s="15" t="s">
        <v>77</v>
      </c>
      <c r="E2" s="16"/>
      <c r="F2" s="16"/>
      <c r="G2" s="16"/>
      <c r="H2" s="335" t="s">
        <v>3</v>
      </c>
      <c r="I2" s="336"/>
      <c r="J2" s="336"/>
      <c r="K2" s="336"/>
      <c r="L2" s="336"/>
      <c r="M2" s="336"/>
      <c r="N2" s="336"/>
      <c r="O2" s="336"/>
      <c r="P2" s="336"/>
      <c r="Q2" s="336"/>
      <c r="R2" s="179"/>
    </row>
    <row r="3" spans="1:18" ht="13.9" customHeight="1">
      <c r="A3" s="175"/>
      <c r="B3" s="175"/>
      <c r="C3" s="177"/>
      <c r="D3" s="15" t="s">
        <v>4</v>
      </c>
      <c r="E3" s="16"/>
      <c r="F3" s="16"/>
      <c r="G3" s="16"/>
      <c r="H3" s="335" t="s">
        <v>5</v>
      </c>
      <c r="I3" s="336"/>
      <c r="J3" s="336"/>
      <c r="K3" s="336"/>
      <c r="L3" s="336"/>
      <c r="M3" s="336"/>
      <c r="N3" s="336"/>
      <c r="O3" s="336"/>
      <c r="P3" s="336"/>
      <c r="Q3" s="336"/>
      <c r="R3" s="336"/>
    </row>
    <row r="4" spans="1:18" ht="13.9" customHeight="1">
      <c r="A4" s="175"/>
      <c r="B4" s="175"/>
      <c r="C4" s="177"/>
      <c r="D4" s="15" t="s">
        <v>6</v>
      </c>
      <c r="E4" s="16"/>
      <c r="F4" s="16"/>
      <c r="G4" s="16"/>
      <c r="H4" s="336"/>
      <c r="I4" s="336"/>
      <c r="J4" s="336"/>
      <c r="K4" s="336"/>
      <c r="L4" s="336"/>
      <c r="M4" s="336"/>
      <c r="N4" s="336"/>
      <c r="O4" s="336"/>
      <c r="P4" s="336"/>
      <c r="Q4" s="336"/>
      <c r="R4" s="180"/>
    </row>
    <row r="5" spans="1:18" ht="13.9" customHeight="1">
      <c r="A5" s="175"/>
      <c r="B5" s="175"/>
      <c r="C5" s="177"/>
      <c r="D5" s="15" t="s">
        <v>79</v>
      </c>
      <c r="E5" s="16"/>
      <c r="F5" s="16"/>
      <c r="G5" s="16"/>
      <c r="H5" s="336"/>
      <c r="I5" s="336"/>
      <c r="J5" s="336"/>
      <c r="K5" s="336"/>
      <c r="L5" s="336"/>
      <c r="M5" s="336"/>
      <c r="N5" s="336"/>
      <c r="O5" s="336"/>
      <c r="P5" s="336"/>
      <c r="Q5" s="336"/>
      <c r="R5" s="181"/>
    </row>
    <row r="6" spans="1:18" ht="13.9" customHeight="1">
      <c r="A6" s="175"/>
      <c r="B6" s="175"/>
      <c r="C6" s="177"/>
      <c r="D6" s="15" t="s">
        <v>10</v>
      </c>
      <c r="E6" s="16"/>
      <c r="F6" s="16"/>
      <c r="G6" s="16"/>
      <c r="H6" s="340">
        <v>4</v>
      </c>
      <c r="I6" s="336"/>
      <c r="J6" s="336"/>
      <c r="K6" s="336"/>
      <c r="L6" s="336"/>
      <c r="M6" s="336"/>
      <c r="N6" s="336"/>
      <c r="O6" s="336"/>
      <c r="P6" s="336"/>
      <c r="Q6" s="336"/>
      <c r="R6" s="181"/>
    </row>
    <row r="7" spans="1:18" ht="16.5" customHeight="1">
      <c r="A7" s="17"/>
      <c r="B7" s="17"/>
      <c r="C7" s="19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175"/>
    </row>
    <row r="8" spans="1:18" ht="16.149999999999999" customHeight="1">
      <c r="A8" s="21" t="s">
        <v>11</v>
      </c>
      <c r="B8" s="215"/>
      <c r="C8" s="22" t="s">
        <v>12</v>
      </c>
      <c r="D8" s="23" t="s">
        <v>13</v>
      </c>
      <c r="E8" s="17"/>
      <c r="F8" s="17"/>
      <c r="G8" s="17"/>
      <c r="H8" s="17"/>
      <c r="I8" s="175"/>
      <c r="J8" s="175"/>
      <c r="K8" s="175"/>
      <c r="L8" s="175"/>
      <c r="M8" s="175"/>
      <c r="N8" s="175"/>
      <c r="O8" s="175"/>
      <c r="P8" s="175"/>
      <c r="Q8" s="175"/>
      <c r="R8" s="175"/>
    </row>
    <row r="9" spans="1:18" ht="16.149999999999999" customHeight="1">
      <c r="A9" s="17"/>
      <c r="B9" s="175"/>
      <c r="C9" s="24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5"/>
    </row>
    <row r="10" spans="1:18" ht="16.149999999999999" customHeight="1">
      <c r="A10" s="176"/>
      <c r="B10" s="42" t="s">
        <v>14</v>
      </c>
      <c r="C10" s="26"/>
      <c r="D10" s="23" t="s">
        <v>15</v>
      </c>
      <c r="E10" s="17"/>
      <c r="F10" s="17"/>
      <c r="G10" s="17"/>
      <c r="H10" s="17"/>
      <c r="I10" s="175"/>
      <c r="J10" s="175"/>
      <c r="K10" s="175"/>
      <c r="L10" s="175"/>
      <c r="M10" s="175"/>
      <c r="N10" s="175"/>
      <c r="O10" s="175"/>
      <c r="P10" s="175"/>
      <c r="Q10" s="175"/>
      <c r="R10" s="175"/>
    </row>
    <row r="11" spans="1:18" ht="16.149999999999999" customHeight="1">
      <c r="A11" s="176"/>
      <c r="B11" s="176"/>
      <c r="C11" s="183"/>
      <c r="D11" s="17"/>
      <c r="E11" s="17"/>
      <c r="F11" s="17"/>
      <c r="G11" s="17"/>
      <c r="H11" s="17"/>
      <c r="I11" s="175"/>
      <c r="J11" s="175"/>
      <c r="K11" s="175"/>
      <c r="L11" s="175"/>
      <c r="M11" s="175"/>
      <c r="N11" s="175"/>
      <c r="O11" s="175"/>
      <c r="P11" s="175"/>
      <c r="Q11" s="175"/>
      <c r="R11" s="175"/>
    </row>
    <row r="12" spans="1:18" ht="16.149999999999999" customHeight="1">
      <c r="A12" s="175"/>
      <c r="B12" s="215"/>
      <c r="C12" s="26"/>
      <c r="D12" s="23" t="s">
        <v>16</v>
      </c>
      <c r="E12" s="17"/>
      <c r="F12" s="17"/>
      <c r="G12" s="17"/>
      <c r="H12" s="17"/>
      <c r="I12" s="175"/>
      <c r="J12" s="175"/>
      <c r="K12" s="175"/>
      <c r="L12" s="175"/>
      <c r="M12" s="175"/>
      <c r="N12" s="175"/>
      <c r="O12" s="175"/>
      <c r="P12" s="175"/>
      <c r="Q12" s="175"/>
      <c r="R12" s="175"/>
    </row>
    <row r="13" spans="1:18" ht="16.149999999999999" customHeight="1">
      <c r="A13" s="175"/>
      <c r="B13" s="175"/>
      <c r="C13" s="24"/>
      <c r="D13" s="17"/>
      <c r="E13" s="17"/>
      <c r="F13" s="17"/>
      <c r="G13" s="17"/>
      <c r="H13" s="17"/>
      <c r="I13" s="175"/>
      <c r="J13" s="175"/>
      <c r="K13" s="175"/>
      <c r="L13" s="175"/>
      <c r="M13" s="175"/>
      <c r="N13" s="175"/>
      <c r="O13" s="175"/>
      <c r="P13" s="175"/>
      <c r="Q13" s="175"/>
      <c r="R13" s="175"/>
    </row>
    <row r="14" spans="1:18" ht="16.149999999999999" customHeight="1">
      <c r="A14" s="176"/>
      <c r="B14" s="182"/>
      <c r="C14" s="26"/>
      <c r="D14" s="23" t="s">
        <v>18</v>
      </c>
      <c r="E14" s="17"/>
      <c r="F14" s="17"/>
      <c r="G14" s="17"/>
      <c r="H14" s="17"/>
      <c r="I14" s="175"/>
      <c r="J14" s="175"/>
      <c r="K14" s="175"/>
      <c r="L14" s="175"/>
      <c r="M14" s="175"/>
      <c r="N14" s="175"/>
      <c r="O14" s="175"/>
      <c r="P14" s="175"/>
      <c r="Q14" s="175"/>
      <c r="R14" s="175"/>
    </row>
    <row r="15" spans="1:18" ht="13.9" customHeight="1">
      <c r="A15" s="380"/>
      <c r="B15" s="380"/>
      <c r="C15" s="381"/>
      <c r="D15" s="380"/>
      <c r="E15" s="184"/>
      <c r="F15" s="184"/>
      <c r="G15" s="184"/>
      <c r="H15" s="184"/>
      <c r="I15" s="184"/>
      <c r="J15" s="184"/>
      <c r="K15" s="184"/>
      <c r="L15" s="184"/>
      <c r="M15" s="184"/>
      <c r="N15" s="184"/>
      <c r="O15" s="184"/>
      <c r="P15" s="184"/>
      <c r="Q15" s="184"/>
      <c r="R15" s="175"/>
    </row>
    <row r="16" spans="1:18" ht="13.9" customHeight="1">
      <c r="A16" s="350" t="s">
        <v>19</v>
      </c>
      <c r="B16" s="351"/>
      <c r="C16" s="350" t="s">
        <v>20</v>
      </c>
      <c r="D16" s="351"/>
      <c r="E16" s="428" t="s">
        <v>21</v>
      </c>
      <c r="F16" s="428" t="s">
        <v>22</v>
      </c>
      <c r="G16" s="337" t="s">
        <v>23</v>
      </c>
      <c r="H16" s="341" t="s">
        <v>24</v>
      </c>
      <c r="I16" s="341" t="s">
        <v>25</v>
      </c>
      <c r="J16" s="341" t="s">
        <v>26</v>
      </c>
      <c r="K16" s="341" t="s">
        <v>27</v>
      </c>
      <c r="L16" s="342"/>
      <c r="M16" s="342"/>
      <c r="N16" s="341" t="s">
        <v>28</v>
      </c>
      <c r="O16" s="342"/>
      <c r="P16" s="342"/>
      <c r="Q16" s="341" t="s">
        <v>29</v>
      </c>
      <c r="R16" s="181"/>
    </row>
    <row r="17" spans="1:19" ht="27.4" customHeight="1">
      <c r="A17" s="29" t="s">
        <v>30</v>
      </c>
      <c r="B17" s="31" t="s">
        <v>31</v>
      </c>
      <c r="C17" s="29" t="s">
        <v>32</v>
      </c>
      <c r="D17" s="31" t="s">
        <v>31</v>
      </c>
      <c r="E17" s="429"/>
      <c r="F17" s="430"/>
      <c r="G17" s="338"/>
      <c r="H17" s="341"/>
      <c r="I17" s="341"/>
      <c r="J17" s="341"/>
      <c r="K17" s="27" t="s">
        <v>33</v>
      </c>
      <c r="L17" s="27" t="s">
        <v>34</v>
      </c>
      <c r="M17" s="27" t="s">
        <v>35</v>
      </c>
      <c r="N17" s="28" t="s">
        <v>36</v>
      </c>
      <c r="O17" s="28" t="s">
        <v>37</v>
      </c>
      <c r="P17" s="28" t="s">
        <v>38</v>
      </c>
      <c r="Q17" s="342"/>
      <c r="R17" s="181"/>
    </row>
    <row r="18" spans="1:19" ht="27.4" customHeight="1">
      <c r="A18" s="382">
        <v>41</v>
      </c>
      <c r="B18" s="384" t="s">
        <v>80</v>
      </c>
      <c r="C18" s="187">
        <v>411</v>
      </c>
      <c r="D18" s="216" t="s">
        <v>40</v>
      </c>
      <c r="E18" s="167" t="s">
        <v>117</v>
      </c>
      <c r="F18" s="171" t="s">
        <v>49</v>
      </c>
      <c r="G18" s="217"/>
      <c r="H18" s="197" t="s">
        <v>42</v>
      </c>
      <c r="I18" s="197" t="s">
        <v>51</v>
      </c>
      <c r="J18" s="188">
        <v>3</v>
      </c>
      <c r="K18" s="188">
        <v>0</v>
      </c>
      <c r="L18" s="188">
        <v>22</v>
      </c>
      <c r="M18" s="188">
        <v>0</v>
      </c>
      <c r="N18" s="378" t="s">
        <v>43</v>
      </c>
      <c r="O18" s="189"/>
      <c r="P18" s="189"/>
      <c r="Q18" s="252" t="s">
        <v>61</v>
      </c>
      <c r="R18" s="181"/>
    </row>
    <row r="19" spans="1:19" ht="27.4" customHeight="1">
      <c r="A19" s="383"/>
      <c r="B19" s="385"/>
      <c r="C19" s="190">
        <v>412</v>
      </c>
      <c r="D19" s="198" t="s">
        <v>45</v>
      </c>
      <c r="E19" s="168" t="s">
        <v>126</v>
      </c>
      <c r="F19" s="171" t="s">
        <v>65</v>
      </c>
      <c r="G19" s="218"/>
      <c r="H19" s="199" t="s">
        <v>42</v>
      </c>
      <c r="I19" s="199" t="s">
        <v>51</v>
      </c>
      <c r="J19" s="191">
        <v>3</v>
      </c>
      <c r="K19" s="191">
        <v>0</v>
      </c>
      <c r="L19" s="191">
        <v>22</v>
      </c>
      <c r="M19" s="191">
        <v>0</v>
      </c>
      <c r="N19" s="388"/>
      <c r="O19" s="192"/>
      <c r="P19" s="192"/>
      <c r="Q19" s="253" t="s">
        <v>61</v>
      </c>
      <c r="R19" s="181"/>
    </row>
    <row r="20" spans="1:19" ht="13.9" customHeight="1">
      <c r="A20" s="383"/>
      <c r="B20" s="385"/>
      <c r="C20" s="193">
        <v>413</v>
      </c>
      <c r="D20" s="169" t="s">
        <v>48</v>
      </c>
      <c r="E20" s="174" t="s">
        <v>117</v>
      </c>
      <c r="F20" s="171" t="s">
        <v>91</v>
      </c>
      <c r="G20" s="196"/>
      <c r="H20" s="194" t="s">
        <v>50</v>
      </c>
      <c r="I20" s="194" t="s">
        <v>51</v>
      </c>
      <c r="J20" s="195">
        <v>2</v>
      </c>
      <c r="K20" s="195">
        <v>0</v>
      </c>
      <c r="L20" s="258">
        <v>33</v>
      </c>
      <c r="M20" s="195">
        <v>0</v>
      </c>
      <c r="N20" s="379"/>
      <c r="O20" s="196"/>
      <c r="P20" s="196"/>
      <c r="Q20" s="225" t="s">
        <v>54</v>
      </c>
      <c r="R20" s="181"/>
    </row>
    <row r="21" spans="1:19" ht="36" customHeight="1" thickBot="1">
      <c r="A21" s="185">
        <v>42</v>
      </c>
      <c r="B21" s="173" t="s">
        <v>52</v>
      </c>
      <c r="C21" s="219">
        <v>421</v>
      </c>
      <c r="D21" s="167" t="s">
        <v>82</v>
      </c>
      <c r="E21" s="167" t="s">
        <v>120</v>
      </c>
      <c r="F21" s="171" t="s">
        <v>92</v>
      </c>
      <c r="G21" s="204"/>
      <c r="H21" s="201" t="s">
        <v>42</v>
      </c>
      <c r="I21" s="167" t="s">
        <v>51</v>
      </c>
      <c r="J21" s="202">
        <v>1</v>
      </c>
      <c r="K21" s="202">
        <v>0</v>
      </c>
      <c r="L21" s="202">
        <v>15</v>
      </c>
      <c r="M21" s="202">
        <v>0</v>
      </c>
      <c r="N21" s="201" t="s">
        <v>43</v>
      </c>
      <c r="O21" s="204"/>
      <c r="P21" s="204"/>
      <c r="Q21" s="226" t="s">
        <v>93</v>
      </c>
      <c r="R21" s="181"/>
    </row>
    <row r="22" spans="1:19" ht="46.9" customHeight="1" thickBot="1">
      <c r="A22" s="382">
        <v>43</v>
      </c>
      <c r="B22" s="384" t="s">
        <v>62</v>
      </c>
      <c r="C22" s="187">
        <v>431</v>
      </c>
      <c r="D22" s="216" t="s">
        <v>63</v>
      </c>
      <c r="E22" s="220" t="s">
        <v>120</v>
      </c>
      <c r="F22" s="426" t="s">
        <v>116</v>
      </c>
      <c r="G22" s="189"/>
      <c r="H22" s="197" t="s">
        <v>89</v>
      </c>
      <c r="I22" s="197" t="s">
        <v>51</v>
      </c>
      <c r="J22" s="188">
        <v>5</v>
      </c>
      <c r="K22" s="188">
        <v>0</v>
      </c>
      <c r="L22" s="188">
        <v>15</v>
      </c>
      <c r="M22" s="188">
        <v>0</v>
      </c>
      <c r="N22" s="378" t="s">
        <v>43</v>
      </c>
      <c r="O22" s="206"/>
      <c r="P22" s="189"/>
      <c r="Q22" s="227" t="s">
        <v>54</v>
      </c>
      <c r="R22" s="181"/>
    </row>
    <row r="23" spans="1:19" ht="59.65" customHeight="1" thickBot="1">
      <c r="A23" s="383"/>
      <c r="B23" s="385"/>
      <c r="C23" s="193">
        <v>432</v>
      </c>
      <c r="D23" s="169" t="s">
        <v>90</v>
      </c>
      <c r="E23" s="221" t="s">
        <v>94</v>
      </c>
      <c r="F23" s="427"/>
      <c r="G23" s="222"/>
      <c r="H23" s="194" t="s">
        <v>89</v>
      </c>
      <c r="I23" s="174" t="s">
        <v>51</v>
      </c>
      <c r="J23" s="195">
        <v>5</v>
      </c>
      <c r="K23" s="195">
        <v>0</v>
      </c>
      <c r="L23" s="195">
        <v>15</v>
      </c>
      <c r="M23" s="195">
        <v>0</v>
      </c>
      <c r="N23" s="379"/>
      <c r="O23" s="196"/>
      <c r="P23" s="196"/>
      <c r="Q23" s="228" t="s">
        <v>54</v>
      </c>
      <c r="R23" s="181"/>
    </row>
    <row r="24" spans="1:19" ht="27.4" customHeight="1">
      <c r="A24" s="185">
        <v>44</v>
      </c>
      <c r="B24" s="173" t="s">
        <v>67</v>
      </c>
      <c r="C24" s="200">
        <v>441</v>
      </c>
      <c r="D24" s="173" t="s">
        <v>68</v>
      </c>
      <c r="E24" s="167" t="s">
        <v>95</v>
      </c>
      <c r="F24" s="199" t="s">
        <v>86</v>
      </c>
      <c r="G24" s="206"/>
      <c r="H24" s="197" t="s">
        <v>66</v>
      </c>
      <c r="I24" s="197" t="s">
        <v>51</v>
      </c>
      <c r="J24" s="188">
        <v>10</v>
      </c>
      <c r="K24" s="188">
        <v>0</v>
      </c>
      <c r="L24" s="188">
        <v>0</v>
      </c>
      <c r="M24" s="188">
        <v>0</v>
      </c>
      <c r="N24" s="197" t="s">
        <v>43</v>
      </c>
      <c r="O24" s="189"/>
      <c r="P24" s="189"/>
      <c r="Q24" s="224" t="s">
        <v>96</v>
      </c>
      <c r="R24" s="181"/>
    </row>
    <row r="25" spans="1:19" ht="43.5" customHeight="1">
      <c r="A25" s="202">
        <v>45</v>
      </c>
      <c r="B25" s="167" t="s">
        <v>97</v>
      </c>
      <c r="C25" s="200">
        <v>451</v>
      </c>
      <c r="D25" s="186" t="s">
        <v>75</v>
      </c>
      <c r="E25" s="167" t="s">
        <v>120</v>
      </c>
      <c r="F25" s="174" t="s">
        <v>88</v>
      </c>
      <c r="G25" s="223"/>
      <c r="H25" s="194" t="s">
        <v>73</v>
      </c>
      <c r="I25" s="209">
        <v>74</v>
      </c>
      <c r="J25" s="195">
        <v>1</v>
      </c>
      <c r="K25" s="195">
        <v>0</v>
      </c>
      <c r="L25" s="195">
        <v>20</v>
      </c>
      <c r="M25" s="195">
        <v>0</v>
      </c>
      <c r="N25" s="194" t="s">
        <v>43</v>
      </c>
      <c r="O25" s="196"/>
      <c r="P25" s="223"/>
      <c r="Q25" s="229" t="s">
        <v>54</v>
      </c>
      <c r="R25" s="181"/>
    </row>
    <row r="26" spans="1:19" ht="16.5" customHeight="1">
      <c r="A26" s="210"/>
      <c r="B26" s="210"/>
      <c r="C26" s="210"/>
      <c r="D26" s="210"/>
      <c r="E26" s="210"/>
      <c r="F26" s="210"/>
      <c r="G26" s="212">
        <f>SUM(J18:J25)</f>
        <v>30</v>
      </c>
      <c r="H26" s="212">
        <f>SUM(K18:K25)</f>
        <v>0</v>
      </c>
      <c r="I26" s="212">
        <f>SUM(L18:L25)</f>
        <v>142</v>
      </c>
      <c r="J26" s="212">
        <v>30</v>
      </c>
      <c r="K26" s="210">
        <f>SUM(K18:K25)</f>
        <v>0</v>
      </c>
      <c r="L26" s="210">
        <f t="shared" ref="L26:M26" si="0">SUM(L18:L25)</f>
        <v>142</v>
      </c>
      <c r="M26" s="210">
        <f t="shared" si="0"/>
        <v>0</v>
      </c>
      <c r="N26" s="232">
        <f>SUM(K26:M26)</f>
        <v>142</v>
      </c>
      <c r="O26" s="210"/>
      <c r="P26" s="210"/>
      <c r="Q26" s="210"/>
      <c r="R26" s="175"/>
    </row>
    <row r="28" spans="1:19" ht="13.5" customHeight="1" thickBot="1">
      <c r="I28" s="235"/>
    </row>
    <row r="29" spans="1:19" ht="13.5" customHeight="1" thickBot="1">
      <c r="F29" s="110"/>
      <c r="I29" s="243"/>
      <c r="P29" s="431" t="s">
        <v>143</v>
      </c>
      <c r="Q29" s="432">
        <v>45803</v>
      </c>
      <c r="R29" s="433"/>
      <c r="S29" s="434"/>
    </row>
    <row r="30" spans="1:19" ht="13.5" customHeight="1" thickBot="1">
      <c r="D30" s="244" t="s">
        <v>132</v>
      </c>
      <c r="E30" s="178">
        <v>3</v>
      </c>
      <c r="F30" s="110"/>
      <c r="I30" s="243"/>
      <c r="P30" s="431" t="s">
        <v>144</v>
      </c>
      <c r="Q30" s="432">
        <v>45825</v>
      </c>
      <c r="R30" s="433"/>
      <c r="S30" s="434"/>
    </row>
    <row r="31" spans="1:19" ht="13.5" customHeight="1">
      <c r="F31" s="110"/>
      <c r="I31" s="243"/>
    </row>
    <row r="32" spans="1:19" ht="13.5" customHeight="1">
      <c r="F32" s="110"/>
      <c r="I32" s="243"/>
    </row>
    <row r="33" spans="7:9" ht="13.5" customHeight="1">
      <c r="I33" s="243"/>
    </row>
    <row r="34" spans="7:9" ht="13.5" customHeight="1">
      <c r="G34" s="235"/>
      <c r="I34" s="244"/>
    </row>
  </sheetData>
  <mergeCells count="26">
    <mergeCell ref="H1:R1"/>
    <mergeCell ref="H3:R3"/>
    <mergeCell ref="I16:I17"/>
    <mergeCell ref="J16:J17"/>
    <mergeCell ref="H2:Q2"/>
    <mergeCell ref="H4:Q4"/>
    <mergeCell ref="H5:Q5"/>
    <mergeCell ref="H6:Q6"/>
    <mergeCell ref="K16:M16"/>
    <mergeCell ref="N16:P16"/>
    <mergeCell ref="Q16:Q17"/>
    <mergeCell ref="A15:B15"/>
    <mergeCell ref="C15:D15"/>
    <mergeCell ref="A16:B16"/>
    <mergeCell ref="C16:D16"/>
    <mergeCell ref="H16:H17"/>
    <mergeCell ref="E16:E17"/>
    <mergeCell ref="F16:F17"/>
    <mergeCell ref="G16:G17"/>
    <mergeCell ref="N18:N20"/>
    <mergeCell ref="N22:N23"/>
    <mergeCell ref="A22:A23"/>
    <mergeCell ref="B22:B23"/>
    <mergeCell ref="A18:A20"/>
    <mergeCell ref="B18:B20"/>
    <mergeCell ref="F22:F23"/>
  </mergeCells>
  <pageMargins left="0.7" right="0.7" top="0.75" bottom="0.75" header="0.51180599999999998" footer="0.51180599999999998"/>
  <pageSetup scale="39" orientation="landscape" r:id="rId1"/>
  <headerFooter>
    <oddFooter>&amp;C&amp;"Helvetica Neue,Regular"&amp;12&amp;K000000&amp;P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0"/>
  <sheetViews>
    <sheetView showGridLines="0" workbookViewId="0"/>
  </sheetViews>
  <sheetFormatPr baseColWidth="10" defaultColWidth="10.7109375" defaultRowHeight="13.15" customHeight="1"/>
  <cols>
    <col min="1" max="1" width="14.42578125" style="14" customWidth="1"/>
    <col min="2" max="2" width="19.7109375" style="14" customWidth="1"/>
    <col min="3" max="3" width="24.28515625" style="14" customWidth="1"/>
    <col min="4" max="4" width="23.7109375" style="14" customWidth="1"/>
    <col min="5" max="9" width="10.7109375" style="14" customWidth="1"/>
    <col min="10" max="16384" width="10.7109375" style="14"/>
  </cols>
  <sheetData>
    <row r="1" spans="1:8" ht="16.149999999999999" customHeight="1">
      <c r="A1" s="43" t="s">
        <v>98</v>
      </c>
      <c r="B1" s="44" t="s">
        <v>99</v>
      </c>
      <c r="C1" s="44" t="s">
        <v>100</v>
      </c>
      <c r="D1" s="45" t="s">
        <v>101</v>
      </c>
      <c r="E1" s="1"/>
      <c r="F1" s="1"/>
      <c r="G1" s="1"/>
      <c r="H1" s="1"/>
    </row>
    <row r="2" spans="1:8" ht="16.149999999999999" customHeight="1">
      <c r="A2" s="46" t="s">
        <v>102</v>
      </c>
      <c r="B2" s="47" t="s">
        <v>103</v>
      </c>
      <c r="C2" s="47" t="s">
        <v>104</v>
      </c>
      <c r="D2" s="45" t="s">
        <v>105</v>
      </c>
      <c r="E2" s="1"/>
      <c r="F2" s="1"/>
      <c r="G2" s="1"/>
      <c r="H2" s="1"/>
    </row>
    <row r="3" spans="1:8" ht="16.149999999999999" customHeight="1">
      <c r="A3" s="48" t="s">
        <v>106</v>
      </c>
      <c r="B3" s="49" t="s">
        <v>99</v>
      </c>
      <c r="C3" s="49" t="s">
        <v>100</v>
      </c>
      <c r="D3" s="45" t="s">
        <v>107</v>
      </c>
      <c r="E3" s="1"/>
      <c r="F3" s="1"/>
      <c r="G3" s="1"/>
      <c r="H3" s="1"/>
    </row>
    <row r="4" spans="1:8" ht="16.149999999999999" customHeight="1">
      <c r="A4" s="48" t="s">
        <v>108</v>
      </c>
      <c r="B4" s="49" t="s">
        <v>109</v>
      </c>
      <c r="C4" s="49" t="s">
        <v>104</v>
      </c>
      <c r="D4" s="45" t="s">
        <v>105</v>
      </c>
      <c r="E4" s="1"/>
      <c r="F4" s="1"/>
      <c r="G4" s="1"/>
      <c r="H4" s="1"/>
    </row>
    <row r="5" spans="1:8" ht="16.149999999999999" customHeight="1">
      <c r="A5" s="48" t="s">
        <v>110</v>
      </c>
      <c r="B5" s="49" t="s">
        <v>111</v>
      </c>
      <c r="C5" s="49" t="s">
        <v>100</v>
      </c>
      <c r="D5" s="45" t="s">
        <v>107</v>
      </c>
      <c r="E5" s="1"/>
      <c r="F5" s="1"/>
      <c r="G5" s="1"/>
      <c r="H5" s="1"/>
    </row>
    <row r="6" spans="1:8" ht="16.149999999999999" customHeight="1">
      <c r="A6" s="50"/>
      <c r="B6" s="50"/>
      <c r="C6" s="50"/>
      <c r="D6" s="1"/>
      <c r="E6" s="1"/>
      <c r="F6" s="13" t="s">
        <v>112</v>
      </c>
      <c r="G6" s="1"/>
      <c r="H6" s="13" t="s">
        <v>113</v>
      </c>
    </row>
    <row r="7" spans="1:8" ht="16.149999999999999" customHeight="1">
      <c r="A7" s="1"/>
      <c r="B7" s="1"/>
      <c r="C7" s="1"/>
      <c r="D7" s="1"/>
      <c r="E7" s="1"/>
      <c r="F7" s="13" t="s">
        <v>114</v>
      </c>
      <c r="G7" s="1"/>
      <c r="H7" s="13" t="s">
        <v>115</v>
      </c>
    </row>
    <row r="8" spans="1:8" ht="16.149999999999999" customHeight="1">
      <c r="A8" s="1"/>
      <c r="B8" s="1"/>
      <c r="C8" s="1"/>
      <c r="D8" s="1"/>
      <c r="E8" s="1"/>
      <c r="F8" s="1"/>
      <c r="G8" s="1"/>
      <c r="H8" s="1"/>
    </row>
    <row r="9" spans="1:8" ht="16.149999999999999" customHeight="1">
      <c r="A9" s="1"/>
      <c r="B9" s="1"/>
      <c r="C9" s="1"/>
      <c r="D9" s="1"/>
      <c r="E9" s="1"/>
      <c r="F9" s="1"/>
      <c r="G9" s="1"/>
      <c r="H9" s="1"/>
    </row>
    <row r="10" spans="1:8" ht="16.149999999999999" customHeight="1">
      <c r="A10" s="1"/>
      <c r="B10" s="1"/>
      <c r="C10" s="1"/>
      <c r="D10" s="1"/>
      <c r="E10" s="1"/>
      <c r="F10" s="1"/>
      <c r="G10" s="1"/>
      <c r="H10" s="1"/>
    </row>
  </sheetData>
  <pageMargins left="0.7" right="0.7" top="0.75" bottom="0.75" header="0.3" footer="0.3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Synthèse des modifications</vt:lpstr>
      <vt:lpstr>S1</vt:lpstr>
      <vt:lpstr>S2</vt:lpstr>
      <vt:lpstr>S3</vt:lpstr>
      <vt:lpstr>S4</vt:lpstr>
      <vt:lpstr>écrits orga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ALINE PAINTENDRE</dc:creator>
  <cp:lastModifiedBy>Jérémy Gravier</cp:lastModifiedBy>
  <cp:lastPrinted>2025-06-25T12:06:22Z</cp:lastPrinted>
  <dcterms:created xsi:type="dcterms:W3CDTF">2024-09-09T10:12:04Z</dcterms:created>
  <dcterms:modified xsi:type="dcterms:W3CDTF">2025-09-02T12:39:14Z</dcterms:modified>
</cp:coreProperties>
</file>