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7098AD0A-8391-49C0-AF9A-7EC80DED1A8E}" xr6:coauthVersionLast="47" xr6:coauthVersionMax="47" xr10:uidLastSave="{00000000-0000-0000-0000-000000000000}"/>
  <bookViews>
    <workbookView xWindow="-120" yWindow="-120" windowWidth="29040" windowHeight="15720" tabRatio="987" activeTab="4" xr2:uid="{00000000-000D-0000-FFFF-FFFF00000000}"/>
  </bookViews>
  <sheets>
    <sheet name="Synthèse des modifications" sheetId="6" r:id="rId1"/>
    <sheet name="S1" sheetId="1" r:id="rId2"/>
    <sheet name="S2" sheetId="2" r:id="rId3"/>
    <sheet name="S3" sheetId="3" r:id="rId4"/>
    <sheet name="S4" sheetId="4" r:id="rId5"/>
    <sheet name="total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8" i="3" l="1"/>
  <c r="J28" i="1"/>
  <c r="K28" i="3" l="1"/>
  <c r="D11" i="5" s="1"/>
  <c r="L28" i="3"/>
  <c r="D12" i="5" s="1"/>
  <c r="M28" i="3"/>
  <c r="D13" i="5" s="1"/>
  <c r="K27" i="2"/>
  <c r="C11" i="5" s="1"/>
  <c r="L27" i="2"/>
  <c r="C12" i="5" s="1"/>
  <c r="M27" i="2"/>
  <c r="C13" i="5" s="1"/>
  <c r="N23" i="4"/>
  <c r="E13" i="5" s="1"/>
  <c r="M23" i="4"/>
  <c r="E12" i="5" s="1"/>
  <c r="L23" i="4"/>
  <c r="E11" i="5" s="1"/>
  <c r="M28" i="1"/>
  <c r="B13" i="5" s="1"/>
  <c r="L28" i="1"/>
  <c r="B12" i="5" s="1"/>
  <c r="K28" i="1"/>
  <c r="B11" i="5" s="1"/>
  <c r="H28" i="1"/>
  <c r="I7" i="5" s="1"/>
  <c r="H27" i="2"/>
  <c r="J7" i="5" s="1"/>
  <c r="H28" i="3"/>
  <c r="K7" i="5" s="1"/>
  <c r="H23" i="4"/>
  <c r="L7" i="5" s="1"/>
  <c r="G28" i="3"/>
  <c r="K6" i="5" s="1"/>
  <c r="G23" i="4"/>
  <c r="L6" i="5" s="1"/>
  <c r="F28" i="1"/>
  <c r="I5" i="5" s="1"/>
  <c r="F28" i="3"/>
  <c r="K5" i="5" s="1"/>
  <c r="F23" i="4"/>
  <c r="L5" i="5" s="1"/>
  <c r="F27" i="2"/>
  <c r="J5" i="5" s="1"/>
  <c r="E28" i="1"/>
  <c r="I4" i="5" s="1"/>
  <c r="E27" i="2"/>
  <c r="J4" i="5" s="1"/>
  <c r="E28" i="3"/>
  <c r="K4" i="5" s="1"/>
  <c r="E23" i="4"/>
  <c r="L4" i="5" s="1"/>
  <c r="G27" i="2"/>
  <c r="J6" i="5" s="1"/>
  <c r="G28" i="1"/>
  <c r="I6" i="5" s="1"/>
  <c r="M6" i="5" l="1"/>
  <c r="K8" i="5"/>
  <c r="J8" i="5"/>
  <c r="L8" i="5"/>
  <c r="M7" i="5"/>
  <c r="M5" i="5"/>
  <c r="M4" i="5"/>
  <c r="F11" i="5"/>
  <c r="F12" i="5"/>
  <c r="F13" i="5"/>
  <c r="I8" i="5"/>
  <c r="M8" i="5" l="1"/>
  <c r="F14" i="5"/>
  <c r="G12" i="5" s="1"/>
  <c r="N6" i="5" l="1"/>
  <c r="N7" i="5"/>
  <c r="N5" i="5"/>
  <c r="N4" i="5"/>
  <c r="G11" i="5"/>
  <c r="G13" i="5"/>
</calcChain>
</file>

<file path=xl/sharedStrings.xml><?xml version="1.0" encoding="utf-8"?>
<sst xmlns="http://schemas.openxmlformats.org/spreadsheetml/2006/main" count="359" uniqueCount="101">
  <si>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</si>
  <si>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</si>
  <si>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</si>
  <si>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</si>
  <si>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</si>
  <si>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</si>
  <si>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</si>
  <si>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</si>
  <si>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</si>
  <si>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</si>
  <si>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</si>
  <si>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</si>
  <si>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</si>
  <si>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</si>
  <si>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</si>
  <si>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</si>
  <si>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</si>
  <si>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</si>
  <si>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</si>
  <si>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</si>
  <si>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</si>
  <si>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</si>
  <si>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</si>
  <si>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</si>
  <si>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</si>
  <si>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</si>
  <si>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</si>
  <si>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</si>
  <si>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</si>
  <si>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</si>
  <si>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</si>
  <si>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</si>
  <si>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F</t>
  </si>
  <si>
    <t>Savoirs transversaux</t>
  </si>
  <si>
    <t>G</t>
  </si>
  <si>
    <t>Expériences professionnelles et analyse réflexive</t>
  </si>
  <si>
    <t>Formation à et par la recherche</t>
  </si>
  <si>
    <t>H</t>
  </si>
  <si>
    <t>I</t>
  </si>
  <si>
    <t xml:space="preserve"> </t>
  </si>
  <si>
    <t>S1</t>
  </si>
  <si>
    <t>S2</t>
  </si>
  <si>
    <t>S3</t>
  </si>
  <si>
    <t>S4</t>
  </si>
  <si>
    <t>Stage et accompagnement du stage</t>
  </si>
  <si>
    <t>Savoirs fondamentaux : les savoirs et leur transmission</t>
  </si>
  <si>
    <t>Ventilation (F, G, H ou I)</t>
  </si>
  <si>
    <t>INSPÉ</t>
  </si>
  <si>
    <t>4 CC</t>
  </si>
  <si>
    <t>Transmission des savoirs</t>
  </si>
  <si>
    <t>DO</t>
  </si>
  <si>
    <t>Numérique</t>
  </si>
  <si>
    <t>27, 70</t>
  </si>
  <si>
    <t>2 CC</t>
  </si>
  <si>
    <t>Initiation à la recherche</t>
  </si>
  <si>
    <t>Renforcement disciplinaire</t>
  </si>
  <si>
    <t>Recherche et pédagogie</t>
  </si>
  <si>
    <t>MEEF 2D</t>
  </si>
  <si>
    <t>3 CC</t>
  </si>
  <si>
    <t>Mémoire de recherche</t>
  </si>
  <si>
    <t>DO (mémoire) + SOUT</t>
  </si>
  <si>
    <t>rapport</t>
  </si>
  <si>
    <t>Culture et méthodologie disciplinaires</t>
  </si>
  <si>
    <t>Construction du cadre de référence et enseignement des savoirs de sa discipline ou spécialité (45%) : 360 (Master), 225h en M1 et 135 en M2</t>
  </si>
  <si>
    <t>Stratégies d'enseignement et d'apprentissage (30%) : 240 h en master , soit 150 en M1 et 90 en M2</t>
  </si>
  <si>
    <t>Initiation à la recherche et analyse des situations professionnelles (15%) : 120 en Master, 75h en M1 et 45h en M2</t>
  </si>
  <si>
    <t>Contexte propre (10%) : 80h en Master soit 50h en M1 et 30 h en M2</t>
  </si>
  <si>
    <t>Ventilation</t>
  </si>
  <si>
    <t>Total</t>
  </si>
  <si>
    <t>Volumes horaires</t>
  </si>
  <si>
    <t>Total %</t>
  </si>
  <si>
    <t>OT</t>
  </si>
  <si>
    <t>Langue française</t>
  </si>
  <si>
    <t>Culture et méthodologie disciplinaire</t>
  </si>
  <si>
    <t>Langue vivante</t>
  </si>
  <si>
    <t>ET (3h)</t>
  </si>
  <si>
    <t>7, 9, 10</t>
  </si>
  <si>
    <t>7, 9, 10, 70</t>
  </si>
  <si>
    <t>7, 9, 10, 27, 70</t>
  </si>
  <si>
    <t xml:space="preserve">Modèles et dispositifs pédagogiques, geste professionnel et posture de l'enseignant </t>
  </si>
  <si>
    <t>ET (1h)</t>
  </si>
  <si>
    <t xml:space="preserve">3 CC </t>
  </si>
  <si>
    <t>avec l'espagnol</t>
  </si>
  <si>
    <t>INSPE</t>
  </si>
  <si>
    <t>avec le parcours (anglais + espagnol)</t>
  </si>
  <si>
    <t>EC 141 (5hCM), EC 222 (50 pour cent), EC 321, EC 322 (6h TP)</t>
  </si>
  <si>
    <t>EC 121, EC 123, EC 125 , EC 122 (50 pour cent), EC 221, EC 223, EC 324</t>
  </si>
  <si>
    <t xml:space="preserve">Valeurs et principes du système éducatif </t>
  </si>
  <si>
    <t>mutualisations envisagées</t>
  </si>
  <si>
    <t>EC 122 (50 pour cent), EC 222 (50 pour cent),  331, 421</t>
  </si>
  <si>
    <t>Lettres, littérature et civilisations étrangères, option LETTRES</t>
  </si>
  <si>
    <t xml:space="preserve">Lettres, littérature et civilisations étrangères, option LETTRES								</t>
  </si>
  <si>
    <t>2)      Modifications dans la répartition CM/TD/TP</t>
  </si>
  <si>
    <t>4)     Modifications de MCCC</t>
  </si>
  <si>
    <t>Dans les onglets suivants, les modifications sont signalées dans les cellules en jaune fluo</t>
  </si>
  <si>
    <t>1)      Diminution de la charge d’enseignement : passage de 922 à 800h (volume horaire minimum imposé par le cadrage des master MEEF)</t>
  </si>
  <si>
    <t>3)     Intégration du numérique à la didactique de la discipline en M2</t>
  </si>
  <si>
    <t>Synthèse des aménagements proposés dans la maquette MEEF 2D Lettres pour 2025-2026</t>
  </si>
  <si>
    <t>Contextualisations et exercice du métier :
Approfondissements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</si>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</sst>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0"/>
      <name val="Arial"/>
      <family val="2"/>
      <charset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rgb="FF2325FB"/>
      <name val="Arial"/>
      <family val="2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FFCCCC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99FFCC"/>
        <bgColor rgb="FF99FFCC"/>
      </patternFill>
    </fill>
    <fill>
      <patternFill patternType="solid">
        <fgColor rgb="FFFFCC99"/>
        <bgColor rgb="FFFFFF00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29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0" xfId="0" applyFont="1"/>
    <xf numFmtId="0" fontId="0" fillId="0" borderId="3" xfId="0" applyBorder="1"/>
    <xf numFmtId="9" fontId="0" fillId="0" borderId="3" xfId="0" applyNumberFormat="1" applyBorder="1"/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center"/>
    </xf>
    <xf numFmtId="9" fontId="0" fillId="0" borderId="0" xfId="1" applyFont="1" applyBorder="1" applyAlignment="1">
      <alignment horizontal="center"/>
    </xf>
    <xf numFmtId="0" fontId="11" fillId="0" borderId="15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5" xfId="0" applyFont="1" applyBorder="1"/>
    <xf numFmtId="0" fontId="11" fillId="0" borderId="56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9" fontId="11" fillId="0" borderId="17" xfId="0" applyNumberFormat="1" applyFont="1" applyBorder="1" applyAlignment="1">
      <alignment horizontal="center" vertical="center"/>
    </xf>
    <xf numFmtId="9" fontId="11" fillId="0" borderId="26" xfId="0" applyNumberFormat="1" applyFont="1" applyBorder="1" applyAlignment="1">
      <alignment horizontal="center" vertical="center"/>
    </xf>
    <xf numFmtId="9" fontId="11" fillId="0" borderId="40" xfId="0" applyNumberFormat="1" applyFont="1" applyBorder="1" applyAlignment="1">
      <alignment horizontal="center" vertical="center"/>
    </xf>
    <xf numFmtId="0" fontId="11" fillId="0" borderId="56" xfId="0" applyFont="1" applyBorder="1"/>
    <xf numFmtId="9" fontId="11" fillId="0" borderId="43" xfId="0" applyNumberFormat="1" applyFont="1" applyBorder="1"/>
    <xf numFmtId="0" fontId="11" fillId="0" borderId="5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6" fillId="9" borderId="12" xfId="0" applyFont="1" applyFill="1" applyBorder="1" applyAlignment="1">
      <alignment horizontal="center" vertical="center" wrapText="1"/>
    </xf>
    <xf numFmtId="0" fontId="6" fillId="9" borderId="29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21" fontId="6" fillId="9" borderId="24" xfId="0" applyNumberFormat="1" applyFont="1" applyFill="1" applyBorder="1" applyAlignment="1">
      <alignment horizontal="center" vertical="center"/>
    </xf>
    <xf numFmtId="0" fontId="6" fillId="0" borderId="4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/>
    </xf>
    <xf numFmtId="0" fontId="6" fillId="0" borderId="4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4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6" xfId="0" applyFont="1" applyBorder="1" applyAlignment="1">
      <alignment horizontal="center" vertical="center"/>
    </xf>
    <xf numFmtId="0" fontId="15" fillId="0" borderId="57" xfId="0" applyFont="1" applyBorder="1" applyAlignment="1">
      <alignment horizontal="right" vertical="center"/>
    </xf>
    <xf numFmtId="0" fontId="15" fillId="0" borderId="44" xfId="0" applyFont="1" applyBorder="1" applyAlignment="1">
      <alignment horizontal="right" vertical="center"/>
    </xf>
    <xf numFmtId="0" fontId="15" fillId="0" borderId="51" xfId="0" applyFont="1" applyBorder="1" applyAlignment="1">
      <alignment horizontal="right" vertical="center"/>
    </xf>
    <xf numFmtId="0" fontId="15" fillId="0" borderId="22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59" xfId="0" applyFont="1" applyBorder="1" applyAlignment="1">
      <alignment horizontal="right" vertical="center"/>
    </xf>
    <xf numFmtId="0" fontId="15" fillId="0" borderId="35" xfId="0" applyFont="1" applyBorder="1" applyAlignment="1">
      <alignment horizontal="right"/>
    </xf>
    <xf numFmtId="0" fontId="15" fillId="0" borderId="36" xfId="0" applyFont="1" applyBorder="1" applyAlignment="1">
      <alignment horizontal="right" vertical="center"/>
    </xf>
    <xf numFmtId="0" fontId="15" fillId="0" borderId="59" xfId="0" applyFont="1" applyBorder="1" applyAlignment="1">
      <alignment horizontal="center" vertical="center"/>
    </xf>
    <xf numFmtId="0" fontId="18" fillId="0" borderId="60" xfId="0" applyFont="1" applyBorder="1" applyAlignment="1">
      <alignment horizontal="right" vertical="center"/>
    </xf>
    <xf numFmtId="0" fontId="18" fillId="0" borderId="22" xfId="0" applyFont="1" applyBorder="1" applyAlignment="1">
      <alignment horizontal="right" vertical="center"/>
    </xf>
    <xf numFmtId="0" fontId="3" fillId="0" borderId="5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1" fillId="0" borderId="0" xfId="0" applyFont="1"/>
    <xf numFmtId="0" fontId="6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right"/>
    </xf>
    <xf numFmtId="0" fontId="2" fillId="8" borderId="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horizontal="right"/>
    </xf>
    <xf numFmtId="0" fontId="6" fillId="10" borderId="3" xfId="0" applyFont="1" applyFill="1" applyBorder="1" applyAlignment="1">
      <alignment vertical="center"/>
    </xf>
    <xf numFmtId="0" fontId="6" fillId="10" borderId="25" xfId="0" applyFont="1" applyFill="1" applyBorder="1" applyAlignment="1">
      <alignment horizontal="center" vertical="center"/>
    </xf>
    <xf numFmtId="0" fontId="6" fillId="10" borderId="38" xfId="0" applyFont="1" applyFill="1" applyBorder="1" applyAlignment="1">
      <alignment horizontal="center" vertical="center"/>
    </xf>
    <xf numFmtId="0" fontId="6" fillId="10" borderId="19" xfId="0" applyFont="1" applyFill="1" applyBorder="1" applyAlignment="1">
      <alignment horizontal="center" vertical="center"/>
    </xf>
    <xf numFmtId="0" fontId="6" fillId="10" borderId="39" xfId="0" applyFont="1" applyFill="1" applyBorder="1" applyAlignment="1">
      <alignment horizontal="center" vertical="center"/>
    </xf>
    <xf numFmtId="0" fontId="18" fillId="10" borderId="3" xfId="0" applyFont="1" applyFill="1" applyBorder="1" applyAlignment="1">
      <alignment horizontal="right" vertical="center"/>
    </xf>
    <xf numFmtId="0" fontId="6" fillId="10" borderId="49" xfId="0" applyFont="1" applyFill="1" applyBorder="1" applyAlignment="1">
      <alignment vertical="center"/>
    </xf>
    <xf numFmtId="0" fontId="6" fillId="10" borderId="24" xfId="0" applyFont="1" applyFill="1" applyBorder="1" applyAlignment="1">
      <alignment horizontal="center" vertical="center"/>
    </xf>
    <xf numFmtId="0" fontId="18" fillId="10" borderId="23" xfId="0" applyFont="1" applyFill="1" applyBorder="1" applyAlignment="1">
      <alignment horizontal="right" vertical="center"/>
    </xf>
    <xf numFmtId="0" fontId="6" fillId="10" borderId="32" xfId="0" applyFont="1" applyFill="1" applyBorder="1" applyAlignment="1">
      <alignment horizontal="left" vertical="center"/>
    </xf>
    <xf numFmtId="0" fontId="15" fillId="10" borderId="58" xfId="0" applyFont="1" applyFill="1" applyBorder="1" applyAlignment="1">
      <alignment horizontal="right" vertical="center"/>
    </xf>
    <xf numFmtId="0" fontId="15" fillId="10" borderId="29" xfId="0" applyFont="1" applyFill="1" applyBorder="1" applyAlignment="1">
      <alignment horizontal="right" vertical="center"/>
    </xf>
    <xf numFmtId="0" fontId="6" fillId="10" borderId="33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/>
    </xf>
    <xf numFmtId="0" fontId="0" fillId="10" borderId="0" xfId="0" applyFill="1"/>
    <xf numFmtId="0" fontId="6" fillId="0" borderId="5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5" fillId="11" borderId="35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vertical="center"/>
    </xf>
    <xf numFmtId="0" fontId="6" fillId="0" borderId="34" xfId="0" applyFont="1" applyBorder="1" applyAlignment="1">
      <alignment horizontal="center" vertical="center"/>
    </xf>
    <xf numFmtId="0" fontId="15" fillId="0" borderId="15" xfId="0" applyFont="1" applyBorder="1" applyAlignment="1">
      <alignment horizontal="right" vertical="center"/>
    </xf>
    <xf numFmtId="0" fontId="15" fillId="0" borderId="16" xfId="0" applyFont="1" applyBorder="1" applyAlignment="1">
      <alignment horizontal="right" vertical="center"/>
    </xf>
    <xf numFmtId="0" fontId="15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/>
    </xf>
    <xf numFmtId="0" fontId="15" fillId="10" borderId="17" xfId="0" applyFont="1" applyFill="1" applyBorder="1" applyAlignment="1">
      <alignment horizontal="center" vertical="center"/>
    </xf>
    <xf numFmtId="0" fontId="18" fillId="0" borderId="25" xfId="0" applyFont="1" applyBorder="1" applyAlignment="1">
      <alignment horizontal="right" vertical="center"/>
    </xf>
    <xf numFmtId="0" fontId="15" fillId="0" borderId="3" xfId="0" applyFont="1" applyBorder="1" applyAlignment="1">
      <alignment horizontal="center"/>
    </xf>
    <xf numFmtId="0" fontId="15" fillId="0" borderId="26" xfId="0" applyFont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15" fillId="0" borderId="39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17" xfId="0" applyFont="1" applyBorder="1" applyAlignment="1">
      <alignment horizontal="right" vertical="center"/>
    </xf>
    <xf numFmtId="0" fontId="15" fillId="0" borderId="26" xfId="0" applyFont="1" applyBorder="1" applyAlignment="1">
      <alignment horizontal="right" vertical="center"/>
    </xf>
    <xf numFmtId="0" fontId="6" fillId="0" borderId="4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10" borderId="16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left" vertical="center"/>
    </xf>
    <xf numFmtId="0" fontId="6" fillId="0" borderId="4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2" fillId="8" borderId="31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15" fillId="10" borderId="19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11" borderId="34" xfId="0" applyFont="1" applyFill="1" applyBorder="1" applyAlignment="1">
      <alignment horizontal="center" vertical="center"/>
    </xf>
    <xf numFmtId="0" fontId="15" fillId="10" borderId="12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 wrapText="1"/>
    </xf>
    <xf numFmtId="0" fontId="8" fillId="2" borderId="54" xfId="0" applyFont="1" applyFill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10" borderId="60" xfId="0" applyFont="1" applyFill="1" applyBorder="1" applyAlignment="1">
      <alignment horizontal="center" vertical="center"/>
    </xf>
    <xf numFmtId="0" fontId="6" fillId="10" borderId="37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6" fillId="10" borderId="60" xfId="0" applyFont="1" applyFill="1" applyBorder="1" applyAlignment="1">
      <alignment horizontal="center" vertical="center"/>
    </xf>
    <xf numFmtId="0" fontId="18" fillId="10" borderId="24" xfId="0" applyFont="1" applyFill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15" fillId="0" borderId="20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10" borderId="13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/>
    </xf>
    <xf numFmtId="0" fontId="15" fillId="0" borderId="3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10" borderId="53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/>
    </xf>
    <xf numFmtId="0" fontId="6" fillId="10" borderId="50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10" borderId="5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54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6" fillId="0" borderId="6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5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5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64" xfId="0" applyNumberFormat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0"/>
  <sheetViews>
    <sheetView workbookViewId="0">
      <selection activeCell="N21" sqref="N21"/>
    </sheetView>
  </sheetViews>
  <sheetFormatPr baseColWidth="10" defaultRowHeight="15" x14ac:dyDescent="0.25"/>
  <sheetData>
    <row r="3" spans="2:8" x14ac:dyDescent="0.25">
      <c r="B3" s="146" t="s">
        <v>97</v>
      </c>
    </row>
    <row r="5" spans="2:8" x14ac:dyDescent="0.25">
      <c r="B5" t="s">
        <v>95</v>
      </c>
    </row>
    <row r="6" spans="2:8" x14ac:dyDescent="0.25">
      <c r="B6" t="s">
        <v>92</v>
      </c>
    </row>
    <row r="7" spans="2:8" x14ac:dyDescent="0.25">
      <c r="B7" t="s">
        <v>96</v>
      </c>
    </row>
    <row r="8" spans="2:8" x14ac:dyDescent="0.25">
      <c r="B8" t="s">
        <v>93</v>
      </c>
    </row>
    <row r="10" spans="2:8" x14ac:dyDescent="0.25">
      <c r="B10" s="169" t="s">
        <v>94</v>
      </c>
      <c r="C10" s="169"/>
      <c r="D10" s="169"/>
      <c r="E10" s="169"/>
      <c r="F10" s="169"/>
      <c r="G10" s="169"/>
      <c r="H10" s="16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41"/>
  <sheetViews>
    <sheetView topLeftCell="A15" zoomScale="86" zoomScaleNormal="86" workbookViewId="0">
      <selection activeCell="P31" sqref="P31:S32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66" customWidth="1"/>
    <col min="5" max="7" width="4.5703125" customWidth="1"/>
    <col min="8" max="8" width="4.5703125" style="1" customWidth="1"/>
    <col min="9" max="9" width="13.85546875" style="1"/>
    <col min="10" max="10" width="7.7109375"/>
    <col min="11" max="13" width="4.85546875"/>
    <col min="14" max="14" width="5.85546875"/>
    <col min="15" max="15" width="9.42578125"/>
    <col min="16" max="16" width="8.140625" customWidth="1"/>
    <col min="17" max="17" width="15" customWidth="1"/>
    <col min="18" max="18" width="4" customWidth="1"/>
    <col min="19" max="1023" width="10.42578125"/>
  </cols>
  <sheetData>
    <row r="1" spans="1:18" ht="16.5" thickBot="1" x14ac:dyDescent="0.3">
      <c r="D1" s="2" t="s">
        <v>0</v>
      </c>
      <c r="E1" s="2"/>
      <c r="F1" s="2"/>
      <c r="G1" s="2"/>
      <c r="H1" s="263" t="s">
        <v>1</v>
      </c>
      <c r="I1" s="263"/>
      <c r="J1" s="263"/>
      <c r="K1" s="263"/>
      <c r="L1" s="263"/>
      <c r="M1" s="263"/>
      <c r="N1" s="263"/>
      <c r="O1" s="263"/>
      <c r="P1" s="263"/>
      <c r="Q1" s="263"/>
      <c r="R1" s="263"/>
    </row>
    <row r="2" spans="1:18" ht="16.5" thickBot="1" x14ac:dyDescent="0.3">
      <c r="D2" s="2" t="s">
        <v>2</v>
      </c>
      <c r="E2" s="2"/>
      <c r="F2" s="2"/>
      <c r="G2" s="2"/>
      <c r="H2" s="263" t="s">
        <v>47</v>
      </c>
      <c r="I2" s="263"/>
      <c r="J2" s="263"/>
      <c r="K2" s="263"/>
      <c r="L2" s="263"/>
      <c r="M2" s="263"/>
      <c r="N2" s="263"/>
      <c r="O2" s="263"/>
      <c r="P2" s="263"/>
      <c r="Q2" s="263"/>
    </row>
    <row r="3" spans="1:18" ht="16.5" thickBot="1" x14ac:dyDescent="0.3">
      <c r="D3" s="2" t="s">
        <v>3</v>
      </c>
      <c r="E3" s="2"/>
      <c r="F3" s="2"/>
      <c r="G3" s="2"/>
      <c r="H3" s="263" t="s">
        <v>4</v>
      </c>
      <c r="I3" s="263"/>
      <c r="J3" s="263"/>
      <c r="K3" s="263"/>
      <c r="L3" s="263"/>
      <c r="M3" s="263"/>
      <c r="N3" s="263"/>
      <c r="O3" s="263"/>
      <c r="P3" s="263"/>
      <c r="Q3" s="263"/>
      <c r="R3" s="263"/>
    </row>
    <row r="4" spans="1:18" ht="16.5" thickBot="1" x14ac:dyDescent="0.3">
      <c r="D4" s="2" t="s">
        <v>5</v>
      </c>
      <c r="E4" s="2"/>
      <c r="F4" s="2"/>
      <c r="G4" s="2"/>
      <c r="H4" s="263" t="s">
        <v>57</v>
      </c>
      <c r="I4" s="263"/>
      <c r="J4" s="263"/>
      <c r="K4" s="263"/>
      <c r="L4" s="263"/>
      <c r="M4" s="263"/>
      <c r="N4" s="263"/>
      <c r="O4" s="263"/>
      <c r="P4" s="263"/>
      <c r="Q4" s="263"/>
    </row>
    <row r="5" spans="1:18" ht="16.5" thickBot="1" x14ac:dyDescent="0.3">
      <c r="D5" s="2" t="s">
        <v>6</v>
      </c>
      <c r="E5" s="2"/>
      <c r="F5" s="2"/>
      <c r="G5" s="2"/>
      <c r="H5" s="263" t="s">
        <v>90</v>
      </c>
      <c r="I5" s="263"/>
      <c r="J5" s="263"/>
      <c r="K5" s="263"/>
      <c r="L5" s="263"/>
      <c r="M5" s="263"/>
      <c r="N5" s="263"/>
      <c r="O5" s="263"/>
      <c r="P5" s="263"/>
      <c r="Q5" s="263"/>
    </row>
    <row r="6" spans="1:18" ht="16.5" thickBot="1" x14ac:dyDescent="0.3">
      <c r="D6" s="2" t="s">
        <v>7</v>
      </c>
      <c r="E6" s="2"/>
      <c r="F6" s="2"/>
      <c r="G6" s="2"/>
      <c r="H6" s="264">
        <v>1</v>
      </c>
      <c r="I6" s="264"/>
      <c r="J6" s="264"/>
      <c r="K6" s="264"/>
      <c r="L6" s="264"/>
      <c r="M6" s="264"/>
      <c r="N6" s="264"/>
      <c r="O6" s="264"/>
      <c r="P6" s="264"/>
      <c r="Q6" s="264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4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8" ht="15.75" x14ac:dyDescent="0.25">
      <c r="A9" s="9"/>
      <c r="C9" s="10"/>
      <c r="D9" s="10"/>
      <c r="E9" s="10"/>
      <c r="F9" s="10"/>
      <c r="G9" s="10"/>
      <c r="H9" s="8"/>
      <c r="I9" s="4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4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</row>
    <row r="12" spans="1:18" x14ac:dyDescent="0.25">
      <c r="C12" s="13"/>
      <c r="D12" s="5" t="s">
        <v>13</v>
      </c>
      <c r="E12" s="5"/>
      <c r="F12" s="5"/>
      <c r="G12" s="5"/>
      <c r="H12" s="8"/>
    </row>
    <row r="13" spans="1:18" x14ac:dyDescent="0.25">
      <c r="C13" s="5"/>
      <c r="D13" s="5"/>
      <c r="E13" s="5"/>
      <c r="F13" s="5"/>
      <c r="G13" s="5"/>
      <c r="H13" s="8"/>
    </row>
    <row r="14" spans="1:18" x14ac:dyDescent="0.25">
      <c r="A14" s="16"/>
      <c r="B14" s="16" t="s">
        <v>39</v>
      </c>
      <c r="C14" s="13"/>
      <c r="D14" s="5" t="s">
        <v>14</v>
      </c>
      <c r="E14" s="5"/>
      <c r="F14" s="5"/>
      <c r="G14" s="5"/>
      <c r="H14" s="8"/>
    </row>
    <row r="15" spans="1:18" ht="15.75" thickBot="1" x14ac:dyDescent="0.3">
      <c r="A15" s="259"/>
      <c r="B15" s="259"/>
      <c r="C15" s="259"/>
      <c r="D15" s="259"/>
      <c r="E15" s="1"/>
      <c r="F15" s="1"/>
      <c r="G15" s="1"/>
    </row>
    <row r="16" spans="1:18" ht="27.95" customHeight="1" thickBot="1" x14ac:dyDescent="0.3">
      <c r="A16" s="260" t="s">
        <v>15</v>
      </c>
      <c r="B16" s="260"/>
      <c r="C16" s="260" t="s">
        <v>16</v>
      </c>
      <c r="D16" s="260"/>
      <c r="E16" s="271" t="s">
        <v>67</v>
      </c>
      <c r="F16" s="272"/>
      <c r="G16" s="272"/>
      <c r="H16" s="273"/>
      <c r="I16" s="265" t="s">
        <v>17</v>
      </c>
      <c r="J16" s="265" t="s">
        <v>18</v>
      </c>
      <c r="K16" s="267" t="s">
        <v>19</v>
      </c>
      <c r="L16" s="267"/>
      <c r="M16" s="267"/>
      <c r="N16" s="268" t="s">
        <v>20</v>
      </c>
      <c r="O16" s="268"/>
      <c r="P16" s="269"/>
      <c r="Q16" s="270" t="s">
        <v>21</v>
      </c>
    </row>
    <row r="17" spans="1:19" ht="34.5" thickBot="1" x14ac:dyDescent="0.3">
      <c r="A17" s="20" t="s">
        <v>22</v>
      </c>
      <c r="B17" s="21" t="s">
        <v>23</v>
      </c>
      <c r="C17" s="20" t="s">
        <v>24</v>
      </c>
      <c r="D17" s="43" t="s">
        <v>23</v>
      </c>
      <c r="E17" s="204" t="s">
        <v>32</v>
      </c>
      <c r="F17" s="204" t="s">
        <v>34</v>
      </c>
      <c r="G17" s="204" t="s">
        <v>37</v>
      </c>
      <c r="H17" s="205" t="s">
        <v>38</v>
      </c>
      <c r="I17" s="265"/>
      <c r="J17" s="266"/>
      <c r="K17" s="24" t="s">
        <v>25</v>
      </c>
      <c r="L17" s="24" t="s">
        <v>26</v>
      </c>
      <c r="M17" s="24" t="s">
        <v>27</v>
      </c>
      <c r="N17" s="206" t="s">
        <v>28</v>
      </c>
      <c r="O17" s="27" t="s">
        <v>29</v>
      </c>
      <c r="P17" s="206" t="s">
        <v>30</v>
      </c>
      <c r="Q17" s="268"/>
    </row>
    <row r="18" spans="1:19" ht="14.85" customHeight="1" thickBot="1" x14ac:dyDescent="0.3">
      <c r="A18" s="261">
        <v>11</v>
      </c>
      <c r="B18" s="262" t="s">
        <v>45</v>
      </c>
      <c r="C18" s="96">
        <v>111</v>
      </c>
      <c r="D18" s="116" t="s">
        <v>72</v>
      </c>
      <c r="E18" s="81">
        <v>38</v>
      </c>
      <c r="F18" s="106"/>
      <c r="G18" s="106"/>
      <c r="H18" s="100"/>
      <c r="I18" s="100" t="s">
        <v>76</v>
      </c>
      <c r="J18" s="85">
        <v>4</v>
      </c>
      <c r="K18" s="81">
        <v>12</v>
      </c>
      <c r="L18" s="154">
        <v>26</v>
      </c>
      <c r="M18" s="82"/>
      <c r="N18" s="112" t="s">
        <v>58</v>
      </c>
      <c r="O18" s="106"/>
      <c r="P18" s="99"/>
      <c r="Q18" s="102" t="s">
        <v>75</v>
      </c>
    </row>
    <row r="19" spans="1:19" ht="15.75" thickBot="1" x14ac:dyDescent="0.3">
      <c r="A19" s="261"/>
      <c r="B19" s="262"/>
      <c r="C19" s="197">
        <v>112</v>
      </c>
      <c r="D19" s="116" t="s">
        <v>62</v>
      </c>
      <c r="E19" s="83">
        <v>50</v>
      </c>
      <c r="F19" s="88">
        <v>10</v>
      </c>
      <c r="G19" s="88"/>
      <c r="H19" s="97"/>
      <c r="I19" s="97" t="s">
        <v>77</v>
      </c>
      <c r="J19" s="86">
        <v>5</v>
      </c>
      <c r="K19" s="155">
        <v>36</v>
      </c>
      <c r="L19" s="154">
        <v>24</v>
      </c>
      <c r="M19" s="84"/>
      <c r="N19" s="211" t="s">
        <v>48</v>
      </c>
      <c r="O19" s="88"/>
      <c r="P19" s="107"/>
      <c r="Q19" s="102" t="s">
        <v>75</v>
      </c>
    </row>
    <row r="20" spans="1:19" ht="15.75" thickBot="1" x14ac:dyDescent="0.3">
      <c r="A20" s="261"/>
      <c r="B20" s="262"/>
      <c r="C20" s="198">
        <v>113</v>
      </c>
      <c r="D20" s="121" t="s">
        <v>49</v>
      </c>
      <c r="E20" s="89"/>
      <c r="F20" s="95">
        <v>20</v>
      </c>
      <c r="G20" s="95"/>
      <c r="H20" s="101"/>
      <c r="I20" s="101" t="s">
        <v>78</v>
      </c>
      <c r="J20" s="87">
        <v>2</v>
      </c>
      <c r="K20" s="89"/>
      <c r="L20" s="173">
        <v>20</v>
      </c>
      <c r="M20" s="90"/>
      <c r="N20" s="115" t="s">
        <v>53</v>
      </c>
      <c r="O20" s="95"/>
      <c r="P20" s="174"/>
      <c r="Q20" s="109" t="s">
        <v>75</v>
      </c>
    </row>
    <row r="21" spans="1:19" ht="15.75" thickBot="1" x14ac:dyDescent="0.3">
      <c r="A21" s="257">
        <v>12</v>
      </c>
      <c r="B21" s="258" t="s">
        <v>33</v>
      </c>
      <c r="C21" s="96">
        <v>121</v>
      </c>
      <c r="D21" s="117" t="s">
        <v>87</v>
      </c>
      <c r="E21" s="201">
        <v>25</v>
      </c>
      <c r="F21" s="191"/>
      <c r="G21" s="191"/>
      <c r="H21" s="100"/>
      <c r="I21" s="96">
        <v>70</v>
      </c>
      <c r="J21" s="85">
        <v>2</v>
      </c>
      <c r="K21" s="175">
        <v>6</v>
      </c>
      <c r="L21" s="176">
        <v>19</v>
      </c>
      <c r="M21" s="189"/>
      <c r="N21" s="186"/>
      <c r="O21" s="178"/>
      <c r="P21" s="207" t="s">
        <v>80</v>
      </c>
      <c r="Q21" s="210" t="s">
        <v>80</v>
      </c>
    </row>
    <row r="22" spans="1:19" ht="26.25" thickBot="1" x14ac:dyDescent="0.3">
      <c r="A22" s="257"/>
      <c r="B22" s="258"/>
      <c r="C22" s="197">
        <v>122</v>
      </c>
      <c r="D22" s="119" t="s">
        <v>79</v>
      </c>
      <c r="E22" s="202"/>
      <c r="F22" s="147">
        <v>12</v>
      </c>
      <c r="G22" s="147"/>
      <c r="H22" s="101"/>
      <c r="I22" s="102">
        <v>70</v>
      </c>
      <c r="J22" s="86">
        <v>2</v>
      </c>
      <c r="K22" s="180"/>
      <c r="L22" s="159">
        <v>12</v>
      </c>
      <c r="M22" s="190"/>
      <c r="N22" s="187"/>
      <c r="O22" s="181"/>
      <c r="P22" s="208" t="s">
        <v>50</v>
      </c>
      <c r="Q22" s="126" t="s">
        <v>50</v>
      </c>
    </row>
    <row r="23" spans="1:19" ht="15.75" thickBot="1" x14ac:dyDescent="0.3">
      <c r="A23" s="257"/>
      <c r="B23" s="258"/>
      <c r="C23" s="198">
        <v>123</v>
      </c>
      <c r="D23" s="120" t="s">
        <v>51</v>
      </c>
      <c r="E23" s="83"/>
      <c r="F23" s="88">
        <v>10</v>
      </c>
      <c r="G23" s="88"/>
      <c r="H23" s="101"/>
      <c r="I23" s="103" t="s">
        <v>52</v>
      </c>
      <c r="J23" s="87">
        <v>2</v>
      </c>
      <c r="K23" s="183">
        <v>2</v>
      </c>
      <c r="L23" s="149"/>
      <c r="M23" s="182">
        <v>8</v>
      </c>
      <c r="N23" s="187"/>
      <c r="O23" s="181"/>
      <c r="P23" s="208" t="s">
        <v>50</v>
      </c>
      <c r="Q23" s="126" t="s">
        <v>50</v>
      </c>
    </row>
    <row r="24" spans="1:19" ht="17.25" customHeight="1" thickBot="1" x14ac:dyDescent="0.3">
      <c r="A24" s="257"/>
      <c r="B24" s="258"/>
      <c r="C24" s="198">
        <v>124</v>
      </c>
      <c r="D24" s="120" t="s">
        <v>74</v>
      </c>
      <c r="E24" s="89"/>
      <c r="F24" s="95">
        <v>15</v>
      </c>
      <c r="G24" s="95"/>
      <c r="H24" s="101"/>
      <c r="I24" s="103">
        <v>11</v>
      </c>
      <c r="J24" s="87">
        <v>2</v>
      </c>
      <c r="K24" s="156"/>
      <c r="L24" s="158">
        <v>15</v>
      </c>
      <c r="M24" s="90"/>
      <c r="N24" s="188"/>
      <c r="O24" s="185"/>
      <c r="P24" s="209" t="s">
        <v>80</v>
      </c>
      <c r="Q24" s="172" t="s">
        <v>80</v>
      </c>
    </row>
    <row r="25" spans="1:19" ht="26.25" customHeight="1" thickBot="1" x14ac:dyDescent="0.3">
      <c r="A25" s="41">
        <v>13</v>
      </c>
      <c r="B25" s="74" t="s">
        <v>35</v>
      </c>
      <c r="C25" s="96">
        <v>131</v>
      </c>
      <c r="D25" s="200" t="s">
        <v>44</v>
      </c>
      <c r="E25" s="171"/>
      <c r="F25" s="192"/>
      <c r="G25" s="192">
        <v>10</v>
      </c>
      <c r="H25" s="100"/>
      <c r="I25" s="98" t="s">
        <v>77</v>
      </c>
      <c r="J25" s="98">
        <v>3</v>
      </c>
      <c r="K25" s="92"/>
      <c r="L25" s="93">
        <v>10</v>
      </c>
      <c r="M25" s="94"/>
      <c r="N25" s="115"/>
      <c r="O25" s="110"/>
      <c r="P25" s="99" t="s">
        <v>50</v>
      </c>
      <c r="Q25" s="91" t="s">
        <v>50</v>
      </c>
    </row>
    <row r="26" spans="1:19" ht="25.35" customHeight="1" thickBot="1" x14ac:dyDescent="0.3">
      <c r="A26" s="41">
        <v>14</v>
      </c>
      <c r="B26" s="77" t="s">
        <v>36</v>
      </c>
      <c r="C26" s="96">
        <v>141</v>
      </c>
      <c r="D26" s="116" t="s">
        <v>54</v>
      </c>
      <c r="E26" s="201"/>
      <c r="F26" s="191"/>
      <c r="G26" s="191">
        <v>24</v>
      </c>
      <c r="H26" s="100"/>
      <c r="I26" s="98" t="s">
        <v>77</v>
      </c>
      <c r="J26" s="98">
        <v>4</v>
      </c>
      <c r="K26" s="81">
        <v>10</v>
      </c>
      <c r="L26" s="194">
        <v>14</v>
      </c>
      <c r="M26" s="82"/>
      <c r="N26" s="112"/>
      <c r="O26" s="106"/>
      <c r="P26" s="99" t="s">
        <v>50</v>
      </c>
      <c r="Q26" s="91" t="s">
        <v>50</v>
      </c>
    </row>
    <row r="27" spans="1:19" ht="33.75" customHeight="1" thickBot="1" x14ac:dyDescent="0.3">
      <c r="A27" s="41">
        <v>15</v>
      </c>
      <c r="B27" s="195" t="s">
        <v>98</v>
      </c>
      <c r="C27" s="199">
        <v>151</v>
      </c>
      <c r="D27" s="196" t="s">
        <v>55</v>
      </c>
      <c r="E27" s="203"/>
      <c r="F27" s="193"/>
      <c r="G27" s="193"/>
      <c r="H27" s="122">
        <v>28</v>
      </c>
      <c r="I27" s="104" t="s">
        <v>76</v>
      </c>
      <c r="J27" s="212">
        <v>4</v>
      </c>
      <c r="K27" s="89">
        <v>10</v>
      </c>
      <c r="L27" s="158">
        <v>18</v>
      </c>
      <c r="M27" s="90"/>
      <c r="N27" s="115" t="s">
        <v>53</v>
      </c>
      <c r="O27" s="95"/>
      <c r="P27" s="174"/>
      <c r="Q27" s="109" t="s">
        <v>75</v>
      </c>
    </row>
    <row r="28" spans="1:19" x14ac:dyDescent="0.25">
      <c r="A28" s="29"/>
      <c r="B28" s="29"/>
      <c r="C28" s="30"/>
      <c r="D28" s="29"/>
      <c r="E28" s="29">
        <f>SUM(E18:E27)</f>
        <v>113</v>
      </c>
      <c r="F28" s="29">
        <f>SUM(F18:F27)</f>
        <v>67</v>
      </c>
      <c r="G28" s="29">
        <f>SUM(G18:G27)</f>
        <v>34</v>
      </c>
      <c r="H28" s="29">
        <f>SUM(H18:H27)</f>
        <v>28</v>
      </c>
      <c r="I28" s="29"/>
      <c r="J28" s="29">
        <f>SUM(J18:J27)</f>
        <v>30</v>
      </c>
      <c r="K28" s="29">
        <f>SUM(K18:K27)</f>
        <v>76</v>
      </c>
      <c r="L28" s="29">
        <f>SUM(L18:L27)</f>
        <v>158</v>
      </c>
      <c r="M28" s="29">
        <f>SUM(M18:M27)</f>
        <v>8</v>
      </c>
      <c r="N28" s="29"/>
      <c r="O28" s="29"/>
      <c r="P28" s="29"/>
      <c r="Q28" s="29"/>
    </row>
    <row r="29" spans="1:19" ht="21" x14ac:dyDescent="0.35">
      <c r="B29" s="32"/>
      <c r="C29" s="32"/>
      <c r="D29" s="32"/>
      <c r="E29" s="32"/>
      <c r="F29" s="32"/>
      <c r="G29" s="32"/>
    </row>
    <row r="30" spans="1:19" ht="21.75" thickBot="1" x14ac:dyDescent="0.4">
      <c r="B30" s="32"/>
      <c r="C30" s="32"/>
      <c r="D30" s="32"/>
      <c r="E30" s="32"/>
      <c r="F30" s="32"/>
      <c r="G30" s="32"/>
    </row>
    <row r="31" spans="1:19" ht="21.75" thickBot="1" x14ac:dyDescent="0.4">
      <c r="B31" s="32"/>
      <c r="C31" s="32"/>
      <c r="D31" s="32"/>
      <c r="E31" s="32"/>
      <c r="F31" s="32"/>
      <c r="G31" s="32"/>
      <c r="P31" s="286" t="s">
        <v>99</v>
      </c>
      <c r="Q31" s="287">
        <v>45803</v>
      </c>
      <c r="R31" s="288"/>
      <c r="S31" s="289"/>
    </row>
    <row r="32" spans="1:19" ht="21.75" thickBot="1" x14ac:dyDescent="0.4">
      <c r="B32" s="32"/>
      <c r="C32" s="32"/>
      <c r="D32" s="32"/>
      <c r="E32" s="32"/>
      <c r="F32" s="32"/>
      <c r="G32" s="32"/>
      <c r="P32" s="286" t="s">
        <v>100</v>
      </c>
      <c r="Q32" s="287">
        <v>45825</v>
      </c>
      <c r="R32" s="288"/>
      <c r="S32" s="289"/>
    </row>
    <row r="33" spans="1:9" ht="21" x14ac:dyDescent="0.35">
      <c r="B33" s="32"/>
      <c r="C33" s="32"/>
      <c r="D33" s="32"/>
      <c r="E33" s="32"/>
      <c r="F33" s="32"/>
      <c r="G33" s="32"/>
    </row>
    <row r="34" spans="1:9" ht="21" x14ac:dyDescent="0.35">
      <c r="B34" s="32"/>
      <c r="C34" s="32"/>
      <c r="D34" s="32"/>
      <c r="E34" s="32"/>
      <c r="F34" s="32"/>
      <c r="G34" s="32"/>
    </row>
    <row r="35" spans="1:9" ht="21" x14ac:dyDescent="0.35">
      <c r="B35" s="32"/>
      <c r="C35" s="32"/>
      <c r="D35" s="32"/>
      <c r="E35" s="32"/>
      <c r="F35" s="32"/>
      <c r="G35" s="32"/>
      <c r="H35" s="259"/>
      <c r="I35" s="259"/>
    </row>
    <row r="36" spans="1:9" ht="21" x14ac:dyDescent="0.35">
      <c r="A36" t="s">
        <v>32</v>
      </c>
      <c r="B36" s="32"/>
      <c r="C36" s="32"/>
      <c r="D36" s="32"/>
      <c r="E36" s="32"/>
      <c r="F36" s="32"/>
      <c r="G36" s="32"/>
      <c r="I36" s="38"/>
    </row>
    <row r="37" spans="1:9" ht="21" x14ac:dyDescent="0.35">
      <c r="A37" t="s">
        <v>34</v>
      </c>
      <c r="B37" s="32"/>
      <c r="C37" s="32"/>
      <c r="D37" s="32"/>
      <c r="E37" s="32"/>
      <c r="F37" s="32"/>
      <c r="G37" s="32"/>
      <c r="I37" s="38"/>
    </row>
    <row r="38" spans="1:9" ht="21" x14ac:dyDescent="0.35">
      <c r="A38" t="s">
        <v>37</v>
      </c>
      <c r="B38" s="32"/>
      <c r="C38" s="32"/>
      <c r="D38" s="32"/>
      <c r="E38" s="32"/>
      <c r="F38" s="32"/>
      <c r="G38" s="32"/>
      <c r="I38" s="38"/>
    </row>
    <row r="39" spans="1:9" ht="21" x14ac:dyDescent="0.35">
      <c r="A39" t="s">
        <v>38</v>
      </c>
      <c r="B39" s="32"/>
      <c r="C39" s="32"/>
      <c r="D39" s="32"/>
      <c r="E39" s="32"/>
      <c r="F39" s="32"/>
      <c r="G39" s="32"/>
      <c r="I39" s="38"/>
    </row>
    <row r="40" spans="1:9" ht="21" x14ac:dyDescent="0.35">
      <c r="B40" s="32"/>
      <c r="C40" s="32"/>
      <c r="D40" s="32"/>
      <c r="E40" s="32"/>
      <c r="F40" s="32"/>
      <c r="G40" s="32"/>
    </row>
    <row r="41" spans="1:9" x14ac:dyDescent="0.25">
      <c r="I41" s="36"/>
    </row>
  </sheetData>
  <mergeCells count="21">
    <mergeCell ref="H1:R1"/>
    <mergeCell ref="H3:R3"/>
    <mergeCell ref="H35:I35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A21:A24"/>
    <mergeCell ref="B21:B24"/>
    <mergeCell ref="A15:B15"/>
    <mergeCell ref="C15:D15"/>
    <mergeCell ref="A16:B16"/>
    <mergeCell ref="C16:D16"/>
    <mergeCell ref="A18:A20"/>
    <mergeCell ref="B18:B20"/>
  </mergeCells>
  <pageMargins left="0.7" right="0.7" top="0.75" bottom="0.75" header="0.51180555555555496" footer="0.51180555555555496"/>
  <pageSetup paperSize="9" scale="54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45"/>
  <sheetViews>
    <sheetView topLeftCell="A7" zoomScaleNormal="100" workbookViewId="0">
      <selection activeCell="P29" sqref="P29:S30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70" customWidth="1"/>
    <col min="5" max="5" width="4.28515625" customWidth="1"/>
    <col min="6" max="6" width="3.85546875" customWidth="1"/>
    <col min="7" max="7" width="4.42578125" customWidth="1"/>
    <col min="8" max="8" width="4.85546875" style="1" customWidth="1"/>
    <col min="9" max="9" width="14.85546875" customWidth="1"/>
    <col min="10" max="10" width="7.7109375"/>
    <col min="11" max="11" width="4.85546875"/>
    <col min="12" max="12" width="4.85546875" customWidth="1"/>
    <col min="13" max="13" width="4.85546875"/>
    <col min="14" max="14" width="5.85546875"/>
    <col min="15" max="15" width="9.42578125"/>
    <col min="16" max="16" width="6.7109375"/>
    <col min="17" max="17" width="13.7109375" customWidth="1"/>
    <col min="18" max="1023" width="10.42578125"/>
  </cols>
  <sheetData>
    <row r="1" spans="1:18" ht="16.5" thickBot="1" x14ac:dyDescent="0.3">
      <c r="D1" s="2" t="s">
        <v>0</v>
      </c>
      <c r="E1" s="2"/>
      <c r="F1" s="2"/>
      <c r="G1" s="2"/>
      <c r="H1" s="263" t="s">
        <v>1</v>
      </c>
      <c r="I1" s="263"/>
      <c r="J1" s="263"/>
      <c r="K1" s="263"/>
      <c r="L1" s="263"/>
      <c r="M1" s="263"/>
      <c r="N1" s="263"/>
      <c r="O1" s="263"/>
      <c r="P1" s="263"/>
      <c r="Q1" s="263"/>
      <c r="R1" s="263"/>
    </row>
    <row r="2" spans="1:18" ht="16.5" thickBot="1" x14ac:dyDescent="0.3">
      <c r="D2" s="2" t="s">
        <v>2</v>
      </c>
      <c r="E2" s="2"/>
      <c r="F2" s="2"/>
      <c r="G2" s="2"/>
      <c r="H2" s="263" t="s">
        <v>47</v>
      </c>
      <c r="I2" s="263"/>
      <c r="J2" s="263"/>
      <c r="K2" s="263"/>
      <c r="L2" s="263"/>
      <c r="M2" s="263"/>
      <c r="N2" s="263"/>
      <c r="O2" s="263"/>
      <c r="P2" s="263"/>
      <c r="Q2" s="263"/>
    </row>
    <row r="3" spans="1:18" ht="16.5" thickBot="1" x14ac:dyDescent="0.3">
      <c r="D3" s="2" t="s">
        <v>3</v>
      </c>
      <c r="E3" s="2"/>
      <c r="F3" s="2"/>
      <c r="G3" s="2"/>
      <c r="H3" s="263" t="s">
        <v>4</v>
      </c>
      <c r="I3" s="263"/>
      <c r="J3" s="263"/>
      <c r="K3" s="263"/>
      <c r="L3" s="263"/>
      <c r="M3" s="263"/>
      <c r="N3" s="263"/>
      <c r="O3" s="263"/>
      <c r="P3" s="263"/>
      <c r="Q3" s="263"/>
      <c r="R3" s="263"/>
    </row>
    <row r="4" spans="1:18" ht="16.5" thickBot="1" x14ac:dyDescent="0.3">
      <c r="D4" s="2" t="s">
        <v>5</v>
      </c>
      <c r="E4" s="2"/>
      <c r="F4" s="2"/>
      <c r="G4" s="2"/>
      <c r="H4" s="263" t="s">
        <v>57</v>
      </c>
      <c r="I4" s="263"/>
      <c r="J4" s="263"/>
      <c r="K4" s="263"/>
      <c r="L4" s="263"/>
      <c r="M4" s="263"/>
      <c r="N4" s="263"/>
      <c r="O4" s="263"/>
      <c r="P4" s="263"/>
      <c r="Q4" s="263"/>
    </row>
    <row r="5" spans="1:18" ht="16.5" thickBot="1" x14ac:dyDescent="0.3">
      <c r="D5" s="2" t="s">
        <v>6</v>
      </c>
      <c r="E5" s="2"/>
      <c r="F5" s="2"/>
      <c r="G5" s="2"/>
      <c r="H5" s="263" t="s">
        <v>90</v>
      </c>
      <c r="I5" s="263"/>
      <c r="J5" s="263"/>
      <c r="K5" s="263"/>
      <c r="L5" s="263"/>
      <c r="M5" s="263"/>
      <c r="N5" s="263"/>
      <c r="O5" s="263"/>
      <c r="P5" s="263"/>
      <c r="Q5" s="263"/>
    </row>
    <row r="6" spans="1:18" ht="16.5" thickBot="1" x14ac:dyDescent="0.3">
      <c r="D6" s="2" t="s">
        <v>7</v>
      </c>
      <c r="E6" s="2"/>
      <c r="F6" s="2"/>
      <c r="G6" s="2"/>
      <c r="H6" s="264">
        <v>2</v>
      </c>
      <c r="I6" s="264"/>
      <c r="J6" s="264"/>
      <c r="K6" s="264"/>
      <c r="L6" s="264"/>
      <c r="M6" s="264"/>
      <c r="N6" s="264"/>
      <c r="O6" s="264"/>
      <c r="P6" s="264"/>
      <c r="Q6" s="264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</row>
    <row r="12" spans="1:18" x14ac:dyDescent="0.25">
      <c r="C12" s="13"/>
      <c r="D12" s="5" t="s">
        <v>13</v>
      </c>
      <c r="E12" s="5"/>
      <c r="F12" s="5"/>
      <c r="G12" s="5"/>
      <c r="H12" s="8"/>
    </row>
    <row r="13" spans="1:18" x14ac:dyDescent="0.25">
      <c r="C13" s="5"/>
      <c r="D13" s="5"/>
      <c r="E13" s="5"/>
      <c r="F13" s="5"/>
      <c r="G13" s="5"/>
      <c r="H13" s="8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</row>
    <row r="15" spans="1:18" ht="15.75" thickBot="1" x14ac:dyDescent="0.3">
      <c r="A15" s="259"/>
      <c r="B15" s="259"/>
      <c r="C15" s="259"/>
      <c r="D15" s="259"/>
      <c r="E15" s="1"/>
      <c r="F15" s="1"/>
      <c r="G15" s="1"/>
      <c r="I15" s="1"/>
    </row>
    <row r="16" spans="1:18" ht="27.95" customHeight="1" thickBot="1" x14ac:dyDescent="0.3">
      <c r="A16" s="260" t="s">
        <v>15</v>
      </c>
      <c r="B16" s="260"/>
      <c r="C16" s="260" t="s">
        <v>16</v>
      </c>
      <c r="D16" s="260"/>
      <c r="E16" s="279" t="s">
        <v>46</v>
      </c>
      <c r="F16" s="280"/>
      <c r="G16" s="280"/>
      <c r="H16" s="273"/>
      <c r="I16" s="265" t="s">
        <v>17</v>
      </c>
      <c r="J16" s="265" t="s">
        <v>18</v>
      </c>
      <c r="K16" s="278" t="s">
        <v>19</v>
      </c>
      <c r="L16" s="267"/>
      <c r="M16" s="267"/>
      <c r="N16" s="268" t="s">
        <v>20</v>
      </c>
      <c r="O16" s="268"/>
      <c r="P16" s="268"/>
      <c r="Q16" s="270" t="s">
        <v>21</v>
      </c>
    </row>
    <row r="17" spans="1:19" ht="34.5" thickBot="1" x14ac:dyDescent="0.3">
      <c r="A17" s="20" t="s">
        <v>22</v>
      </c>
      <c r="B17" s="225" t="s">
        <v>23</v>
      </c>
      <c r="C17" s="224" t="s">
        <v>24</v>
      </c>
      <c r="D17" s="226" t="s">
        <v>23</v>
      </c>
      <c r="E17" s="150" t="s">
        <v>32</v>
      </c>
      <c r="F17" s="150" t="s">
        <v>34</v>
      </c>
      <c r="G17" s="150" t="s">
        <v>37</v>
      </c>
      <c r="H17" s="150" t="s">
        <v>38</v>
      </c>
      <c r="I17" s="277"/>
      <c r="J17" s="277"/>
      <c r="K17" s="25" t="s">
        <v>25</v>
      </c>
      <c r="L17" s="214" t="s">
        <v>26</v>
      </c>
      <c r="M17" s="23" t="s">
        <v>27</v>
      </c>
      <c r="N17" s="151" t="s">
        <v>28</v>
      </c>
      <c r="O17" s="213" t="s">
        <v>29</v>
      </c>
      <c r="P17" s="152" t="s">
        <v>30</v>
      </c>
      <c r="Q17" s="268"/>
    </row>
    <row r="18" spans="1:19" ht="14.85" customHeight="1" thickBot="1" x14ac:dyDescent="0.3">
      <c r="A18" s="261">
        <v>21</v>
      </c>
      <c r="B18" s="276" t="s">
        <v>31</v>
      </c>
      <c r="C18" s="197">
        <v>211</v>
      </c>
      <c r="D18" s="227" t="s">
        <v>72</v>
      </c>
      <c r="E18" s="81">
        <v>38</v>
      </c>
      <c r="F18" s="106"/>
      <c r="G18" s="106"/>
      <c r="H18" s="82"/>
      <c r="I18" s="102" t="s">
        <v>76</v>
      </c>
      <c r="J18" s="102">
        <v>4</v>
      </c>
      <c r="K18" s="215">
        <v>12</v>
      </c>
      <c r="L18" s="161">
        <v>26</v>
      </c>
      <c r="M18" s="97"/>
      <c r="N18" s="83" t="s">
        <v>58</v>
      </c>
      <c r="O18" s="88"/>
      <c r="P18" s="84"/>
      <c r="Q18" s="97" t="s">
        <v>75</v>
      </c>
    </row>
    <row r="19" spans="1:19" ht="15.75" thickBot="1" x14ac:dyDescent="0.3">
      <c r="A19" s="261"/>
      <c r="B19" s="276"/>
      <c r="C19" s="197">
        <v>212</v>
      </c>
      <c r="D19" s="227" t="s">
        <v>62</v>
      </c>
      <c r="E19" s="83">
        <v>50</v>
      </c>
      <c r="F19" s="88">
        <v>10</v>
      </c>
      <c r="G19" s="88"/>
      <c r="H19" s="84"/>
      <c r="I19" s="102" t="s">
        <v>77</v>
      </c>
      <c r="J19" s="102">
        <v>5</v>
      </c>
      <c r="K19" s="216">
        <v>36</v>
      </c>
      <c r="L19" s="161">
        <v>24</v>
      </c>
      <c r="M19" s="97"/>
      <c r="N19" s="83" t="s">
        <v>48</v>
      </c>
      <c r="O19" s="88"/>
      <c r="P19" s="84"/>
      <c r="Q19" s="97" t="s">
        <v>75</v>
      </c>
    </row>
    <row r="20" spans="1:19" ht="15.75" thickBot="1" x14ac:dyDescent="0.3">
      <c r="A20" s="261"/>
      <c r="B20" s="276"/>
      <c r="C20" s="199">
        <v>213</v>
      </c>
      <c r="D20" s="229" t="s">
        <v>49</v>
      </c>
      <c r="E20" s="89"/>
      <c r="F20" s="95">
        <v>26</v>
      </c>
      <c r="G20" s="95"/>
      <c r="H20" s="90"/>
      <c r="I20" s="109" t="s">
        <v>78</v>
      </c>
      <c r="J20" s="109">
        <v>2</v>
      </c>
      <c r="K20" s="212">
        <v>8</v>
      </c>
      <c r="L20" s="217">
        <v>18</v>
      </c>
      <c r="M20" s="122"/>
      <c r="N20" s="89" t="s">
        <v>53</v>
      </c>
      <c r="O20" s="95"/>
      <c r="P20" s="90"/>
      <c r="Q20" s="122" t="s">
        <v>71</v>
      </c>
    </row>
    <row r="21" spans="1:19" ht="15.75" thickBot="1" x14ac:dyDescent="0.3">
      <c r="A21" s="257">
        <v>22</v>
      </c>
      <c r="B21" s="274" t="s">
        <v>33</v>
      </c>
      <c r="C21" s="96">
        <v>221</v>
      </c>
      <c r="D21" s="230" t="s">
        <v>87</v>
      </c>
      <c r="E21" s="81">
        <v>25</v>
      </c>
      <c r="F21" s="106"/>
      <c r="G21" s="106"/>
      <c r="H21" s="82"/>
      <c r="I21" s="96">
        <v>70</v>
      </c>
      <c r="J21" s="91">
        <v>2</v>
      </c>
      <c r="K21" s="231">
        <v>6</v>
      </c>
      <c r="L21" s="232">
        <v>19</v>
      </c>
      <c r="M21" s="233"/>
      <c r="N21" s="234"/>
      <c r="O21" s="177"/>
      <c r="P21" s="179" t="s">
        <v>80</v>
      </c>
      <c r="Q21" s="235" t="s">
        <v>80</v>
      </c>
    </row>
    <row r="22" spans="1:19" ht="26.25" thickBot="1" x14ac:dyDescent="0.3">
      <c r="A22" s="257"/>
      <c r="B22" s="274"/>
      <c r="C22" s="197">
        <v>222</v>
      </c>
      <c r="D22" s="228" t="s">
        <v>79</v>
      </c>
      <c r="E22" s="202"/>
      <c r="F22" s="147">
        <v>12</v>
      </c>
      <c r="G22" s="147"/>
      <c r="H22" s="84"/>
      <c r="I22" s="102">
        <v>70</v>
      </c>
      <c r="J22" s="102">
        <v>2</v>
      </c>
      <c r="K22" s="220"/>
      <c r="L22" s="221">
        <v>12</v>
      </c>
      <c r="M22" s="222"/>
      <c r="N22" s="219"/>
      <c r="O22" s="148"/>
      <c r="P22" s="182" t="s">
        <v>50</v>
      </c>
      <c r="Q22" s="218" t="s">
        <v>50</v>
      </c>
    </row>
    <row r="23" spans="1:19" ht="15.75" thickBot="1" x14ac:dyDescent="0.3">
      <c r="A23" s="257"/>
      <c r="B23" s="275"/>
      <c r="C23" s="199">
        <v>223</v>
      </c>
      <c r="D23" s="229" t="s">
        <v>51</v>
      </c>
      <c r="E23" s="89"/>
      <c r="F23" s="95">
        <v>10</v>
      </c>
      <c r="G23" s="95"/>
      <c r="H23" s="90"/>
      <c r="I23" s="109" t="s">
        <v>52</v>
      </c>
      <c r="J23" s="109">
        <v>2</v>
      </c>
      <c r="K23" s="136">
        <v>2</v>
      </c>
      <c r="L23" s="236"/>
      <c r="M23" s="237">
        <v>8</v>
      </c>
      <c r="N23" s="238"/>
      <c r="O23" s="184"/>
      <c r="P23" s="239" t="s">
        <v>50</v>
      </c>
      <c r="Q23" s="237" t="s">
        <v>50</v>
      </c>
    </row>
    <row r="24" spans="1:19" ht="32.25" customHeight="1" thickBot="1" x14ac:dyDescent="0.3">
      <c r="A24" s="241">
        <v>23</v>
      </c>
      <c r="B24" s="74" t="s">
        <v>35</v>
      </c>
      <c r="C24" s="104">
        <v>231</v>
      </c>
      <c r="D24" s="242" t="s">
        <v>44</v>
      </c>
      <c r="E24" s="41"/>
      <c r="F24" s="241"/>
      <c r="G24" s="241">
        <v>14</v>
      </c>
      <c r="H24" s="223"/>
      <c r="I24" s="111" t="s">
        <v>77</v>
      </c>
      <c r="J24" s="111">
        <v>3</v>
      </c>
      <c r="K24" s="243"/>
      <c r="L24" s="244">
        <v>14</v>
      </c>
      <c r="M24" s="245"/>
      <c r="N24" s="41"/>
      <c r="O24" s="246"/>
      <c r="P24" s="223" t="s">
        <v>50</v>
      </c>
      <c r="Q24" s="77" t="s">
        <v>50</v>
      </c>
    </row>
    <row r="25" spans="1:19" ht="27.95" customHeight="1" thickBot="1" x14ac:dyDescent="0.3">
      <c r="A25" s="241">
        <v>24</v>
      </c>
      <c r="B25" s="223" t="s">
        <v>36</v>
      </c>
      <c r="C25" s="104">
        <v>241</v>
      </c>
      <c r="D25" s="242" t="s">
        <v>56</v>
      </c>
      <c r="E25" s="41"/>
      <c r="F25" s="241"/>
      <c r="G25" s="241">
        <v>24</v>
      </c>
      <c r="H25" s="223"/>
      <c r="I25" s="111" t="s">
        <v>77</v>
      </c>
      <c r="J25" s="111">
        <v>6</v>
      </c>
      <c r="K25" s="255">
        <v>10</v>
      </c>
      <c r="L25" s="256">
        <v>14</v>
      </c>
      <c r="M25" s="77"/>
      <c r="N25" s="41"/>
      <c r="O25" s="241"/>
      <c r="P25" s="223" t="s">
        <v>50</v>
      </c>
      <c r="Q25" s="77" t="s">
        <v>50</v>
      </c>
    </row>
    <row r="26" spans="1:19" ht="47.25" customHeight="1" thickBot="1" x14ac:dyDescent="0.3">
      <c r="A26" s="171">
        <v>25</v>
      </c>
      <c r="B26" s="247" t="s">
        <v>98</v>
      </c>
      <c r="C26" s="248">
        <v>251</v>
      </c>
      <c r="D26" s="249" t="s">
        <v>55</v>
      </c>
      <c r="E26" s="250"/>
      <c r="F26" s="251"/>
      <c r="G26" s="251"/>
      <c r="H26" s="240">
        <v>28</v>
      </c>
      <c r="I26" s="248" t="s">
        <v>76</v>
      </c>
      <c r="J26" s="252">
        <v>4</v>
      </c>
      <c r="K26" s="170">
        <v>10</v>
      </c>
      <c r="L26" s="253">
        <v>18</v>
      </c>
      <c r="M26" s="254"/>
      <c r="N26" s="171" t="s">
        <v>53</v>
      </c>
      <c r="O26" s="192"/>
      <c r="P26" s="240"/>
      <c r="Q26" s="254" t="s">
        <v>75</v>
      </c>
    </row>
    <row r="27" spans="1:19" x14ac:dyDescent="0.25">
      <c r="A27" s="29"/>
      <c r="B27" s="29"/>
      <c r="C27" s="30"/>
      <c r="D27" s="29"/>
      <c r="E27" s="29">
        <f>SUM(E18:E26)</f>
        <v>113</v>
      </c>
      <c r="F27" s="29">
        <f>SUM(F18:F26)</f>
        <v>58</v>
      </c>
      <c r="G27" s="29">
        <f>SUM(G18:G26)</f>
        <v>38</v>
      </c>
      <c r="H27" s="29">
        <f>SUM(H18:H26)</f>
        <v>28</v>
      </c>
      <c r="I27" s="29"/>
      <c r="J27" s="29"/>
      <c r="K27" s="29">
        <f>SUM(K18:K25,K26)</f>
        <v>84</v>
      </c>
      <c r="L27" s="29">
        <f>SUM(L18:L25,L26)</f>
        <v>145</v>
      </c>
      <c r="M27" s="29">
        <f>SUM(M18:M25,M26)</f>
        <v>8</v>
      </c>
      <c r="N27" s="29"/>
      <c r="O27" s="29"/>
      <c r="P27" s="29"/>
      <c r="Q27" s="29"/>
    </row>
    <row r="28" spans="1:19" ht="15" customHeight="1" thickBot="1" x14ac:dyDescent="0.3">
      <c r="B28" s="11"/>
      <c r="C28" s="11"/>
      <c r="D28" s="11"/>
      <c r="E28" s="11"/>
      <c r="F28" s="11"/>
      <c r="G28" s="11"/>
      <c r="H28" s="16"/>
      <c r="I28" s="16"/>
      <c r="K28" s="11"/>
    </row>
    <row r="29" spans="1:19" ht="15.75" thickBot="1" x14ac:dyDescent="0.3">
      <c r="A29" s="29"/>
      <c r="B29" s="29"/>
      <c r="C29" s="31"/>
      <c r="D29" s="29"/>
      <c r="E29" s="29"/>
      <c r="F29" s="29"/>
      <c r="G29" s="29"/>
      <c r="H29" s="29"/>
      <c r="I29" s="29"/>
      <c r="J29" s="29"/>
      <c r="K29" s="29"/>
      <c r="P29" s="286" t="s">
        <v>99</v>
      </c>
      <c r="Q29" s="287">
        <v>45803</v>
      </c>
      <c r="R29" s="288"/>
      <c r="S29" s="289"/>
    </row>
    <row r="30" spans="1:19" ht="15" customHeight="1" thickBot="1" x14ac:dyDescent="0.3">
      <c r="H30"/>
      <c r="P30" s="286" t="s">
        <v>100</v>
      </c>
      <c r="Q30" s="287">
        <v>45825</v>
      </c>
      <c r="R30" s="288"/>
      <c r="S30" s="289"/>
    </row>
    <row r="33" spans="1:10" ht="21" x14ac:dyDescent="0.35">
      <c r="B33" s="32"/>
      <c r="C33" s="32"/>
      <c r="D33" s="32"/>
      <c r="E33" s="32"/>
      <c r="F33" s="32"/>
      <c r="G33" s="32"/>
    </row>
    <row r="34" spans="1:10" ht="21" x14ac:dyDescent="0.35">
      <c r="B34" s="32"/>
      <c r="C34" s="32"/>
      <c r="D34" s="32"/>
      <c r="E34" s="32"/>
      <c r="F34" s="32"/>
      <c r="G34" s="32"/>
    </row>
    <row r="35" spans="1:10" ht="21.75" thickBot="1" x14ac:dyDescent="0.4">
      <c r="B35" s="32"/>
      <c r="C35" s="32"/>
      <c r="D35" s="32"/>
      <c r="E35" s="32"/>
      <c r="F35" s="32"/>
      <c r="G35" s="32"/>
    </row>
    <row r="36" spans="1:10" ht="21" x14ac:dyDescent="0.35">
      <c r="B36" s="32"/>
      <c r="C36" s="32"/>
      <c r="D36" s="32"/>
      <c r="E36" s="32"/>
      <c r="F36" s="32"/>
      <c r="G36" s="32"/>
    </row>
    <row r="37" spans="1:10" ht="21" x14ac:dyDescent="0.35">
      <c r="B37" s="32"/>
      <c r="C37" s="32"/>
      <c r="D37" s="32"/>
      <c r="E37" s="32"/>
      <c r="F37" s="32"/>
      <c r="G37" s="32"/>
    </row>
    <row r="39" spans="1:10" ht="21" x14ac:dyDescent="0.35">
      <c r="B39" s="32"/>
      <c r="C39" s="32"/>
      <c r="D39" s="32"/>
      <c r="E39" s="32"/>
      <c r="F39" s="32"/>
      <c r="G39" s="32"/>
      <c r="H39"/>
      <c r="I39" s="259"/>
      <c r="J39" s="259"/>
    </row>
    <row r="40" spans="1:10" ht="21" x14ac:dyDescent="0.35">
      <c r="A40" t="s">
        <v>32</v>
      </c>
      <c r="B40" s="32"/>
      <c r="C40" s="32"/>
      <c r="D40" s="32"/>
      <c r="E40" s="32"/>
      <c r="F40" s="32"/>
      <c r="G40" s="32"/>
      <c r="H40"/>
      <c r="I40" s="1"/>
      <c r="J40" s="35"/>
    </row>
    <row r="41" spans="1:10" ht="21" x14ac:dyDescent="0.35">
      <c r="A41" t="s">
        <v>34</v>
      </c>
      <c r="B41" s="32"/>
      <c r="C41" s="32"/>
      <c r="D41" s="32"/>
      <c r="E41" s="32"/>
      <c r="F41" s="32"/>
      <c r="G41" s="32"/>
      <c r="H41"/>
      <c r="I41" s="1"/>
      <c r="J41" s="35"/>
    </row>
    <row r="42" spans="1:10" ht="21" x14ac:dyDescent="0.35">
      <c r="A42" t="s">
        <v>37</v>
      </c>
      <c r="B42" s="32"/>
      <c r="C42" s="32"/>
      <c r="D42" s="32"/>
      <c r="E42" s="32"/>
      <c r="F42" s="32"/>
      <c r="G42" s="32"/>
      <c r="H42"/>
      <c r="I42" s="1"/>
      <c r="J42" s="35"/>
    </row>
    <row r="43" spans="1:10" ht="21" x14ac:dyDescent="0.35">
      <c r="A43" t="s">
        <v>38</v>
      </c>
      <c r="B43" s="32"/>
      <c r="C43" s="32"/>
      <c r="D43" s="32"/>
      <c r="E43" s="32"/>
      <c r="F43" s="32"/>
      <c r="G43" s="32"/>
      <c r="H43"/>
      <c r="I43" s="1"/>
      <c r="J43" s="35"/>
    </row>
    <row r="44" spans="1:10" ht="21" x14ac:dyDescent="0.35">
      <c r="B44" s="32"/>
      <c r="C44" s="32"/>
      <c r="D44" s="32"/>
      <c r="E44" s="32"/>
      <c r="F44" s="32"/>
      <c r="G44" s="32"/>
      <c r="H44"/>
      <c r="I44" s="1"/>
      <c r="J44" s="1"/>
    </row>
    <row r="45" spans="1:10" x14ac:dyDescent="0.25">
      <c r="H45"/>
      <c r="I45" s="1"/>
      <c r="J45" s="36"/>
    </row>
  </sheetData>
  <mergeCells count="21">
    <mergeCell ref="H1:R1"/>
    <mergeCell ref="H3:R3"/>
    <mergeCell ref="I39:J39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A21:A23"/>
    <mergeCell ref="B21:B23"/>
    <mergeCell ref="A15:B15"/>
    <mergeCell ref="C15:D15"/>
    <mergeCell ref="A16:B16"/>
    <mergeCell ref="C16:D16"/>
    <mergeCell ref="A18:A20"/>
    <mergeCell ref="B18:B20"/>
  </mergeCells>
  <pageMargins left="0.7" right="0.7" top="0.75" bottom="0.75" header="0.51180555555555496" footer="0.51180555555555496"/>
  <pageSetup paperSize="9" scale="40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S31"/>
  <sheetViews>
    <sheetView topLeftCell="D8" zoomScaleNormal="100" workbookViewId="0">
      <selection activeCell="P30" sqref="P30:S31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56.42578125" customWidth="1"/>
    <col min="5" max="5" width="5.28515625" customWidth="1"/>
    <col min="6" max="6" width="5" customWidth="1"/>
    <col min="7" max="7" width="5.42578125" customWidth="1"/>
    <col min="8" max="8" width="6.42578125" customWidth="1"/>
    <col min="9" max="9" width="10.85546875" style="1"/>
    <col min="10" max="10" width="12.28515625"/>
    <col min="11" max="11" width="7.7109375"/>
    <col min="12" max="14" width="4.85546875"/>
    <col min="15" max="15" width="8.42578125" customWidth="1"/>
    <col min="16" max="16" width="9.42578125"/>
    <col min="17" max="17" width="14.42578125" customWidth="1"/>
    <col min="18" max="18" width="10.140625"/>
    <col min="19" max="19" width="12.28515625"/>
    <col min="20" max="1028" width="10.42578125"/>
  </cols>
  <sheetData>
    <row r="1" spans="1:18" ht="16.5" thickBot="1" x14ac:dyDescent="0.3">
      <c r="D1" s="2" t="s">
        <v>0</v>
      </c>
      <c r="E1" s="2"/>
      <c r="F1" s="2"/>
      <c r="G1" s="2"/>
      <c r="H1" s="263" t="s">
        <v>1</v>
      </c>
      <c r="I1" s="263"/>
      <c r="J1" s="263"/>
      <c r="K1" s="263"/>
      <c r="L1" s="263"/>
      <c r="M1" s="263"/>
      <c r="N1" s="263"/>
      <c r="O1" s="263"/>
      <c r="P1" s="263"/>
      <c r="Q1" s="263"/>
      <c r="R1" s="263"/>
    </row>
    <row r="2" spans="1:18" ht="16.5" thickBot="1" x14ac:dyDescent="0.3">
      <c r="D2" s="2" t="s">
        <v>2</v>
      </c>
      <c r="E2" s="2"/>
      <c r="F2" s="2"/>
      <c r="G2" s="2"/>
      <c r="H2" s="263" t="s">
        <v>47</v>
      </c>
      <c r="I2" s="263"/>
      <c r="J2" s="263"/>
      <c r="K2" s="263"/>
      <c r="L2" s="263"/>
      <c r="M2" s="263"/>
      <c r="N2" s="263"/>
      <c r="O2" s="263"/>
      <c r="P2" s="263"/>
      <c r="Q2" s="263"/>
    </row>
    <row r="3" spans="1:18" ht="16.5" thickBot="1" x14ac:dyDescent="0.3">
      <c r="D3" s="2" t="s">
        <v>3</v>
      </c>
      <c r="E3" s="2"/>
      <c r="F3" s="2"/>
      <c r="G3" s="2"/>
      <c r="H3" s="263" t="s">
        <v>4</v>
      </c>
      <c r="I3" s="263"/>
      <c r="J3" s="263"/>
      <c r="K3" s="263"/>
      <c r="L3" s="263"/>
      <c r="M3" s="263"/>
      <c r="N3" s="263"/>
      <c r="O3" s="263"/>
      <c r="P3" s="263"/>
      <c r="Q3" s="263"/>
      <c r="R3" s="263"/>
    </row>
    <row r="4" spans="1:18" ht="16.5" thickBot="1" x14ac:dyDescent="0.3">
      <c r="D4" s="2" t="s">
        <v>5</v>
      </c>
      <c r="E4" s="2"/>
      <c r="F4" s="2"/>
      <c r="G4" s="2"/>
      <c r="H4" s="263" t="s">
        <v>57</v>
      </c>
      <c r="I4" s="263"/>
      <c r="J4" s="263"/>
      <c r="K4" s="263"/>
      <c r="L4" s="263"/>
      <c r="M4" s="263"/>
      <c r="N4" s="263"/>
      <c r="O4" s="263"/>
      <c r="P4" s="263"/>
      <c r="Q4" s="263"/>
    </row>
    <row r="5" spans="1:18" ht="16.5" thickBot="1" x14ac:dyDescent="0.3">
      <c r="D5" s="2" t="s">
        <v>6</v>
      </c>
      <c r="E5" s="2"/>
      <c r="F5" s="2"/>
      <c r="G5" s="2"/>
      <c r="H5" s="263" t="s">
        <v>91</v>
      </c>
      <c r="I5" s="263"/>
      <c r="J5" s="263"/>
      <c r="K5" s="263"/>
      <c r="L5" s="263"/>
      <c r="M5" s="263"/>
      <c r="N5" s="263"/>
      <c r="O5" s="263"/>
      <c r="P5" s="263"/>
      <c r="Q5" s="263"/>
    </row>
    <row r="6" spans="1:18" ht="16.5" thickBot="1" x14ac:dyDescent="0.3">
      <c r="D6" s="2" t="s">
        <v>7</v>
      </c>
      <c r="E6" s="2"/>
      <c r="F6" s="2"/>
      <c r="G6" s="2"/>
      <c r="H6" s="264">
        <v>3</v>
      </c>
      <c r="I6" s="264"/>
      <c r="J6" s="264"/>
      <c r="K6" s="264"/>
      <c r="L6" s="264"/>
      <c r="M6" s="264"/>
      <c r="N6" s="264"/>
      <c r="O6" s="264"/>
      <c r="P6" s="264"/>
      <c r="Q6" s="264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8" x14ac:dyDescent="0.25">
      <c r="C12" s="13"/>
      <c r="D12" s="5" t="s">
        <v>13</v>
      </c>
      <c r="E12" s="5"/>
      <c r="F12" s="5"/>
      <c r="G12" s="5"/>
      <c r="H12" s="8"/>
      <c r="I12"/>
    </row>
    <row r="13" spans="1:18" x14ac:dyDescent="0.25">
      <c r="C13" s="5"/>
      <c r="D13" s="5"/>
      <c r="E13" s="5"/>
      <c r="F13" s="5"/>
      <c r="G13" s="5"/>
      <c r="H13" s="8"/>
      <c r="I13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8" ht="15.75" thickBot="1" x14ac:dyDescent="0.3">
      <c r="A15" s="259"/>
      <c r="B15" s="259"/>
      <c r="C15" s="259"/>
      <c r="D15" s="259"/>
      <c r="E15" s="1"/>
      <c r="F15" s="1"/>
      <c r="G15" s="1"/>
      <c r="H15" s="1"/>
    </row>
    <row r="16" spans="1:18" ht="42.95" customHeight="1" thickBot="1" x14ac:dyDescent="0.3">
      <c r="A16" s="260" t="s">
        <v>15</v>
      </c>
      <c r="B16" s="260"/>
      <c r="C16" s="260" t="s">
        <v>16</v>
      </c>
      <c r="D16" s="260"/>
      <c r="E16" s="281" t="s">
        <v>46</v>
      </c>
      <c r="F16" s="282"/>
      <c r="G16" s="282"/>
      <c r="H16" s="283"/>
      <c r="I16" s="265" t="s">
        <v>17</v>
      </c>
      <c r="J16" s="265" t="s">
        <v>18</v>
      </c>
      <c r="K16" s="267" t="s">
        <v>19</v>
      </c>
      <c r="L16" s="267"/>
      <c r="M16" s="267"/>
      <c r="N16" s="268" t="s">
        <v>20</v>
      </c>
      <c r="O16" s="268"/>
      <c r="P16" s="268"/>
      <c r="Q16" s="267" t="s">
        <v>21</v>
      </c>
    </row>
    <row r="17" spans="1:19" ht="36.950000000000003" customHeight="1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42" t="s">
        <v>32</v>
      </c>
      <c r="F17" s="42" t="s">
        <v>34</v>
      </c>
      <c r="G17" s="42" t="s">
        <v>37</v>
      </c>
      <c r="H17" s="42" t="s">
        <v>38</v>
      </c>
      <c r="I17" s="265"/>
      <c r="J17" s="265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267"/>
    </row>
    <row r="18" spans="1:19" ht="15.75" thickBot="1" x14ac:dyDescent="0.3">
      <c r="A18" s="261">
        <v>31</v>
      </c>
      <c r="B18" s="262" t="s">
        <v>31</v>
      </c>
      <c r="C18" s="69">
        <v>311</v>
      </c>
      <c r="D18" s="70" t="s">
        <v>72</v>
      </c>
      <c r="E18" s="116">
        <v>28</v>
      </c>
      <c r="F18" s="116"/>
      <c r="G18" s="116"/>
      <c r="H18" s="91"/>
      <c r="I18" s="100" t="s">
        <v>76</v>
      </c>
      <c r="J18" s="85">
        <v>3</v>
      </c>
      <c r="K18" s="81">
        <v>10</v>
      </c>
      <c r="L18" s="160">
        <v>18</v>
      </c>
      <c r="M18" s="111"/>
      <c r="N18" s="106" t="s">
        <v>58</v>
      </c>
      <c r="O18" s="106"/>
      <c r="P18" s="99"/>
      <c r="Q18" s="106" t="s">
        <v>75</v>
      </c>
    </row>
    <row r="19" spans="1:19" ht="15.75" thickBot="1" x14ac:dyDescent="0.3">
      <c r="A19" s="261"/>
      <c r="B19" s="262"/>
      <c r="C19" s="71">
        <v>312</v>
      </c>
      <c r="D19" s="70" t="s">
        <v>62</v>
      </c>
      <c r="E19" s="116">
        <v>28</v>
      </c>
      <c r="F19" s="116">
        <v>4</v>
      </c>
      <c r="G19" s="116"/>
      <c r="H19" s="102"/>
      <c r="I19" s="97" t="s">
        <v>77</v>
      </c>
      <c r="J19" s="161">
        <v>4</v>
      </c>
      <c r="K19" s="81">
        <v>18</v>
      </c>
      <c r="L19" s="160">
        <v>14</v>
      </c>
      <c r="M19" s="111"/>
      <c r="N19" s="88" t="s">
        <v>48</v>
      </c>
      <c r="O19" s="88"/>
      <c r="P19" s="107"/>
      <c r="Q19" s="106" t="s">
        <v>75</v>
      </c>
    </row>
    <row r="20" spans="1:19" ht="15.75" thickBot="1" x14ac:dyDescent="0.3">
      <c r="A20" s="261"/>
      <c r="B20" s="262"/>
      <c r="C20" s="72">
        <v>313</v>
      </c>
      <c r="D20" s="73" t="s">
        <v>49</v>
      </c>
      <c r="E20" s="121"/>
      <c r="F20" s="121">
        <v>26</v>
      </c>
      <c r="G20" s="121"/>
      <c r="H20" s="103"/>
      <c r="I20" s="97" t="s">
        <v>78</v>
      </c>
      <c r="J20" s="87">
        <v>3</v>
      </c>
      <c r="K20" s="81">
        <v>8</v>
      </c>
      <c r="L20" s="160">
        <v>18</v>
      </c>
      <c r="M20" s="111"/>
      <c r="N20" s="105" t="s">
        <v>53</v>
      </c>
      <c r="O20" s="105"/>
      <c r="P20" s="108"/>
      <c r="Q20" s="105" t="s">
        <v>71</v>
      </c>
    </row>
    <row r="21" spans="1:19" ht="15.75" thickBot="1" x14ac:dyDescent="0.3">
      <c r="A21" s="257">
        <v>32</v>
      </c>
      <c r="B21" s="258" t="s">
        <v>33</v>
      </c>
      <c r="C21" s="75">
        <v>321</v>
      </c>
      <c r="D21" s="76" t="s">
        <v>87</v>
      </c>
      <c r="E21" s="117">
        <v>25</v>
      </c>
      <c r="F21" s="117"/>
      <c r="G21" s="117"/>
      <c r="H21" s="91"/>
      <c r="I21" s="96">
        <v>70</v>
      </c>
      <c r="J21" s="91">
        <v>2</v>
      </c>
      <c r="K21" s="123">
        <v>6</v>
      </c>
      <c r="L21" s="124">
        <v>19</v>
      </c>
      <c r="M21" s="125"/>
      <c r="N21" s="128"/>
      <c r="O21" s="129"/>
      <c r="P21" s="126" t="s">
        <v>50</v>
      </c>
      <c r="Q21" s="126" t="s">
        <v>50</v>
      </c>
    </row>
    <row r="22" spans="1:19" ht="26.25" thickBot="1" x14ac:dyDescent="0.3">
      <c r="A22" s="257"/>
      <c r="B22" s="258"/>
      <c r="C22" s="71">
        <v>322</v>
      </c>
      <c r="D22" s="80" t="s">
        <v>79</v>
      </c>
      <c r="E22" s="119"/>
      <c r="F22" s="119">
        <v>16</v>
      </c>
      <c r="G22" s="119"/>
      <c r="H22" s="103"/>
      <c r="I22" s="102">
        <v>70</v>
      </c>
      <c r="J22" s="102">
        <v>1</v>
      </c>
      <c r="K22" s="137"/>
      <c r="L22" s="138">
        <v>10</v>
      </c>
      <c r="M22" s="162">
        <v>6</v>
      </c>
      <c r="N22" s="130"/>
      <c r="O22" s="126"/>
      <c r="P22" s="126" t="s">
        <v>50</v>
      </c>
      <c r="Q22" s="126" t="s">
        <v>50</v>
      </c>
    </row>
    <row r="23" spans="1:19" ht="15.75" thickBot="1" x14ac:dyDescent="0.3">
      <c r="A23" s="257"/>
      <c r="B23" s="258"/>
      <c r="C23" s="72"/>
      <c r="D23" s="163" t="s">
        <v>51</v>
      </c>
      <c r="E23" s="120"/>
      <c r="F23" s="120"/>
      <c r="G23" s="120"/>
      <c r="H23" s="103"/>
      <c r="I23" s="103"/>
      <c r="J23" s="103"/>
      <c r="K23" s="164">
        <v>0</v>
      </c>
      <c r="L23" s="153"/>
      <c r="M23" s="165">
        <v>0</v>
      </c>
      <c r="N23" s="131"/>
      <c r="O23" s="132"/>
      <c r="P23" s="126"/>
      <c r="Q23" s="126"/>
    </row>
    <row r="24" spans="1:19" ht="15.75" thickBot="1" x14ac:dyDescent="0.3">
      <c r="A24" s="257"/>
      <c r="B24" s="258"/>
      <c r="C24" s="72">
        <v>323</v>
      </c>
      <c r="D24" s="79" t="s">
        <v>74</v>
      </c>
      <c r="E24" s="120"/>
      <c r="F24" s="120">
        <v>10</v>
      </c>
      <c r="G24" s="120"/>
      <c r="H24" s="103"/>
      <c r="I24" s="103">
        <v>11</v>
      </c>
      <c r="J24" s="109">
        <v>1</v>
      </c>
      <c r="K24" s="133"/>
      <c r="L24" s="134">
        <v>10</v>
      </c>
      <c r="M24" s="135"/>
      <c r="N24" s="136"/>
      <c r="O24" s="127"/>
      <c r="P24" s="127" t="s">
        <v>80</v>
      </c>
      <c r="Q24" s="127" t="s">
        <v>80</v>
      </c>
    </row>
    <row r="25" spans="1:19" ht="15.75" thickBot="1" x14ac:dyDescent="0.3">
      <c r="A25" s="41">
        <v>33</v>
      </c>
      <c r="B25" s="74" t="s">
        <v>35</v>
      </c>
      <c r="C25" s="75">
        <v>331</v>
      </c>
      <c r="D25" s="76" t="s">
        <v>44</v>
      </c>
      <c r="E25" s="117"/>
      <c r="F25" s="117">
        <v>18</v>
      </c>
      <c r="G25" s="117">
        <v>12</v>
      </c>
      <c r="H25" s="91"/>
      <c r="I25" s="98" t="s">
        <v>77</v>
      </c>
      <c r="J25" s="91">
        <v>8</v>
      </c>
      <c r="K25" s="92"/>
      <c r="L25" s="93">
        <v>30</v>
      </c>
      <c r="M25" s="94"/>
      <c r="N25" s="112"/>
      <c r="O25" s="110"/>
      <c r="P25" s="99" t="s">
        <v>61</v>
      </c>
      <c r="Q25" s="91" t="s">
        <v>61</v>
      </c>
    </row>
    <row r="26" spans="1:19" ht="15.75" thickBot="1" x14ac:dyDescent="0.3">
      <c r="A26" s="41">
        <v>34</v>
      </c>
      <c r="B26" s="77" t="s">
        <v>36</v>
      </c>
      <c r="C26" s="78">
        <v>341</v>
      </c>
      <c r="D26" s="76" t="s">
        <v>56</v>
      </c>
      <c r="E26" s="116"/>
      <c r="F26" s="116"/>
      <c r="G26" s="116">
        <v>24</v>
      </c>
      <c r="H26" s="98"/>
      <c r="I26" s="98" t="s">
        <v>77</v>
      </c>
      <c r="J26" s="91">
        <v>6</v>
      </c>
      <c r="K26" s="98">
        <v>10</v>
      </c>
      <c r="L26" s="157">
        <v>14</v>
      </c>
      <c r="M26" s="82"/>
      <c r="N26" s="98"/>
      <c r="O26" s="99"/>
      <c r="P26" s="82" t="s">
        <v>50</v>
      </c>
      <c r="Q26" s="91" t="s">
        <v>50</v>
      </c>
    </row>
    <row r="27" spans="1:19" ht="15.75" thickBot="1" x14ac:dyDescent="0.3">
      <c r="A27" s="41"/>
      <c r="B27" s="145"/>
      <c r="C27" s="113">
        <v>353</v>
      </c>
      <c r="D27" s="114" t="s">
        <v>55</v>
      </c>
      <c r="E27" s="118"/>
      <c r="F27" s="118"/>
      <c r="G27" s="118"/>
      <c r="H27" s="109">
        <v>20</v>
      </c>
      <c r="I27" s="104" t="s">
        <v>76</v>
      </c>
      <c r="J27" s="115">
        <v>2</v>
      </c>
      <c r="K27" s="166">
        <v>8</v>
      </c>
      <c r="L27" s="166">
        <v>12</v>
      </c>
      <c r="M27" s="115"/>
      <c r="N27" s="115" t="s">
        <v>53</v>
      </c>
      <c r="O27" s="95"/>
      <c r="P27" s="115"/>
      <c r="Q27" s="115" t="s">
        <v>75</v>
      </c>
    </row>
    <row r="28" spans="1:19" x14ac:dyDescent="0.25">
      <c r="E28">
        <f>SUM(E18:E27)</f>
        <v>81</v>
      </c>
      <c r="F28">
        <f>SUM(F18:F27)</f>
        <v>74</v>
      </c>
      <c r="G28">
        <f>SUM(G18:G27)</f>
        <v>36</v>
      </c>
      <c r="H28">
        <f>SUM(H18:H27)</f>
        <v>20</v>
      </c>
      <c r="J28">
        <f>SUM(J18:J26,J27)</f>
        <v>30</v>
      </c>
      <c r="K28">
        <f>SUM(K18:K26,K27)</f>
        <v>60</v>
      </c>
      <c r="L28">
        <f>SUM(L18:L26,L27)</f>
        <v>145</v>
      </c>
      <c r="M28">
        <f>SUM(M18:M26,M27)</f>
        <v>6</v>
      </c>
    </row>
    <row r="29" spans="1:19" ht="15.75" thickBot="1" x14ac:dyDescent="0.3"/>
    <row r="30" spans="1:19" ht="15.75" thickBot="1" x14ac:dyDescent="0.3">
      <c r="P30" s="286" t="s">
        <v>99</v>
      </c>
      <c r="Q30" s="287">
        <v>45803</v>
      </c>
      <c r="R30" s="288"/>
      <c r="S30" s="289"/>
    </row>
    <row r="31" spans="1:19" ht="15.75" thickBot="1" x14ac:dyDescent="0.3">
      <c r="P31" s="286" t="s">
        <v>100</v>
      </c>
      <c r="Q31" s="287">
        <v>45825</v>
      </c>
      <c r="R31" s="288"/>
      <c r="S31" s="289"/>
    </row>
  </sheetData>
  <mergeCells count="20">
    <mergeCell ref="A18:A20"/>
    <mergeCell ref="B18:B20"/>
    <mergeCell ref="A21:A24"/>
    <mergeCell ref="B21:B24"/>
    <mergeCell ref="H1:R1"/>
    <mergeCell ref="H3:R3"/>
    <mergeCell ref="I16:I17"/>
    <mergeCell ref="J16:J17"/>
    <mergeCell ref="A15:B15"/>
    <mergeCell ref="C15:D15"/>
    <mergeCell ref="A16:B16"/>
    <mergeCell ref="C16:D16"/>
    <mergeCell ref="E16:H16"/>
    <mergeCell ref="H2:Q2"/>
    <mergeCell ref="H4:Q4"/>
    <mergeCell ref="H5:Q5"/>
    <mergeCell ref="H6:Q6"/>
    <mergeCell ref="K16:M16"/>
    <mergeCell ref="N16:P16"/>
    <mergeCell ref="Q16:Q17"/>
  </mergeCells>
  <pageMargins left="0.7" right="0.7" top="0.75" bottom="0.75" header="0.51180555555555496" footer="0.51180555555555496"/>
  <pageSetup paperSize="9" scale="38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26"/>
  <sheetViews>
    <sheetView tabSelected="1" zoomScale="80" zoomScaleNormal="80" workbookViewId="0">
      <selection activeCell="P25" sqref="P25:S26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48.42578125" customWidth="1"/>
    <col min="5" max="7" width="9.140625" customWidth="1"/>
    <col min="8" max="8" width="14.42578125" customWidth="1"/>
    <col min="9" max="9" width="21.85546875" style="1" customWidth="1"/>
    <col min="10" max="10" width="0.140625" customWidth="1"/>
    <col min="11" max="13" width="9.140625" customWidth="1"/>
    <col min="14" max="14" width="10.140625" customWidth="1"/>
    <col min="15" max="16" width="9.140625" customWidth="1"/>
    <col min="17" max="17" width="21.42578125" customWidth="1"/>
    <col min="18" max="18" width="21.28515625" customWidth="1"/>
    <col min="19" max="19" width="12.28515625"/>
    <col min="23" max="1028" width="10.42578125"/>
  </cols>
  <sheetData>
    <row r="1" spans="1:18" ht="16.5" thickBot="1" x14ac:dyDescent="0.3">
      <c r="D1" s="2" t="s">
        <v>0</v>
      </c>
      <c r="E1" s="2"/>
      <c r="F1" s="2"/>
      <c r="G1" s="2"/>
      <c r="H1" s="263" t="s">
        <v>1</v>
      </c>
      <c r="I1" s="263"/>
      <c r="J1" s="263"/>
      <c r="K1" s="263"/>
      <c r="L1" s="263"/>
      <c r="M1" s="263"/>
      <c r="N1" s="263"/>
      <c r="O1" s="263"/>
      <c r="P1" s="263"/>
      <c r="Q1" s="263"/>
      <c r="R1" s="263"/>
    </row>
    <row r="2" spans="1:18" ht="16.5" thickBot="1" x14ac:dyDescent="0.3">
      <c r="D2" s="2" t="s">
        <v>2</v>
      </c>
      <c r="E2" s="2"/>
      <c r="F2" s="2"/>
      <c r="G2" s="2"/>
      <c r="H2" s="263" t="s">
        <v>47</v>
      </c>
      <c r="I2" s="263"/>
      <c r="J2" s="263"/>
      <c r="K2" s="263"/>
      <c r="L2" s="263"/>
      <c r="M2" s="263"/>
      <c r="N2" s="263"/>
      <c r="O2" s="263"/>
      <c r="P2" s="263"/>
      <c r="Q2" s="263"/>
    </row>
    <row r="3" spans="1:18" ht="16.5" thickBot="1" x14ac:dyDescent="0.3">
      <c r="D3" s="2" t="s">
        <v>3</v>
      </c>
      <c r="E3" s="2"/>
      <c r="F3" s="2"/>
      <c r="G3" s="2"/>
      <c r="H3" s="263" t="s">
        <v>4</v>
      </c>
      <c r="I3" s="263"/>
      <c r="J3" s="263"/>
      <c r="K3" s="263"/>
      <c r="L3" s="263"/>
      <c r="M3" s="263"/>
      <c r="N3" s="263"/>
      <c r="O3" s="263"/>
      <c r="P3" s="263"/>
      <c r="Q3" s="263"/>
      <c r="R3" s="263"/>
    </row>
    <row r="4" spans="1:18" ht="16.5" thickBot="1" x14ac:dyDescent="0.3">
      <c r="D4" s="2" t="s">
        <v>5</v>
      </c>
      <c r="E4" s="2"/>
      <c r="F4" s="2"/>
      <c r="G4" s="2"/>
      <c r="H4" s="263" t="s">
        <v>57</v>
      </c>
      <c r="I4" s="263"/>
      <c r="J4" s="263"/>
      <c r="K4" s="263"/>
      <c r="L4" s="263"/>
      <c r="M4" s="263"/>
      <c r="N4" s="263"/>
      <c r="O4" s="263"/>
      <c r="P4" s="263"/>
      <c r="Q4" s="263"/>
    </row>
    <row r="5" spans="1:18" ht="16.5" thickBot="1" x14ac:dyDescent="0.3">
      <c r="D5" s="2" t="s">
        <v>6</v>
      </c>
      <c r="E5" s="2"/>
      <c r="F5" s="2"/>
      <c r="G5" s="2"/>
      <c r="H5" s="263" t="s">
        <v>91</v>
      </c>
      <c r="I5" s="263"/>
      <c r="J5" s="263"/>
      <c r="K5" s="263"/>
      <c r="L5" s="263"/>
      <c r="M5" s="263"/>
      <c r="N5" s="263"/>
      <c r="O5" s="263"/>
      <c r="P5" s="263"/>
      <c r="Q5" s="263"/>
    </row>
    <row r="6" spans="1:18" ht="16.5" thickBot="1" x14ac:dyDescent="0.3">
      <c r="D6" s="2" t="s">
        <v>7</v>
      </c>
      <c r="E6" s="2"/>
      <c r="F6" s="2"/>
      <c r="G6" s="2"/>
      <c r="H6" s="264">
        <v>4</v>
      </c>
      <c r="I6" s="264"/>
      <c r="J6" s="264"/>
      <c r="K6" s="264"/>
      <c r="L6" s="264"/>
      <c r="M6" s="264"/>
      <c r="N6" s="264"/>
      <c r="O6" s="264"/>
      <c r="P6" s="264"/>
      <c r="Q6" s="264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8" x14ac:dyDescent="0.25">
      <c r="C12" s="13"/>
      <c r="D12" s="5" t="s">
        <v>13</v>
      </c>
      <c r="E12" s="5"/>
      <c r="F12" s="5"/>
      <c r="G12" s="5"/>
      <c r="H12" s="8"/>
      <c r="I12"/>
    </row>
    <row r="13" spans="1:18" x14ac:dyDescent="0.25">
      <c r="C13" s="5"/>
      <c r="D13" s="5"/>
      <c r="E13" s="5"/>
      <c r="F13" s="5"/>
      <c r="G13" s="5"/>
      <c r="H13" s="8"/>
      <c r="I13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8" ht="15.75" thickBot="1" x14ac:dyDescent="0.3">
      <c r="A15" s="259"/>
      <c r="B15" s="259"/>
      <c r="C15" s="259"/>
      <c r="D15" s="259"/>
      <c r="E15" s="1"/>
      <c r="F15" s="1"/>
      <c r="G15" s="1"/>
      <c r="H15" s="1"/>
    </row>
    <row r="16" spans="1:18" ht="29.1" customHeight="1" thickBot="1" x14ac:dyDescent="0.3">
      <c r="A16" s="260" t="s">
        <v>15</v>
      </c>
      <c r="B16" s="260"/>
      <c r="C16" s="260" t="s">
        <v>16</v>
      </c>
      <c r="D16" s="260"/>
      <c r="E16" s="281" t="s">
        <v>67</v>
      </c>
      <c r="F16" s="282"/>
      <c r="G16" s="282"/>
      <c r="H16" s="283"/>
      <c r="I16" s="265" t="s">
        <v>17</v>
      </c>
      <c r="J16" s="265" t="s">
        <v>17</v>
      </c>
      <c r="K16" s="265" t="s">
        <v>18</v>
      </c>
      <c r="L16" s="267" t="s">
        <v>19</v>
      </c>
      <c r="M16" s="267"/>
      <c r="N16" s="267"/>
      <c r="O16" s="268" t="s">
        <v>20</v>
      </c>
      <c r="P16" s="268"/>
      <c r="Q16" s="268"/>
      <c r="R16" s="267" t="s">
        <v>21</v>
      </c>
    </row>
    <row r="17" spans="1:19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42" t="s">
        <v>32</v>
      </c>
      <c r="F17" s="42" t="s">
        <v>34</v>
      </c>
      <c r="G17" s="42" t="s">
        <v>37</v>
      </c>
      <c r="H17" s="42" t="s">
        <v>38</v>
      </c>
      <c r="I17" s="265"/>
      <c r="J17" s="265"/>
      <c r="K17" s="265"/>
      <c r="L17" s="23" t="s">
        <v>25</v>
      </c>
      <c r="M17" s="24" t="s">
        <v>26</v>
      </c>
      <c r="N17" s="25" t="s">
        <v>27</v>
      </c>
      <c r="O17" s="26" t="s">
        <v>28</v>
      </c>
      <c r="P17" s="27" t="s">
        <v>29</v>
      </c>
      <c r="Q17" s="28" t="s">
        <v>30</v>
      </c>
      <c r="R17" s="267"/>
    </row>
    <row r="18" spans="1:19" ht="15.75" thickBot="1" x14ac:dyDescent="0.3">
      <c r="A18" s="261">
        <v>41</v>
      </c>
      <c r="B18" s="262" t="s">
        <v>31</v>
      </c>
      <c r="C18" s="69">
        <v>411</v>
      </c>
      <c r="D18" s="70" t="s">
        <v>72</v>
      </c>
      <c r="E18" s="116">
        <v>30</v>
      </c>
      <c r="F18" s="116"/>
      <c r="G18" s="116"/>
      <c r="H18" s="91"/>
      <c r="I18" s="98" t="s">
        <v>76</v>
      </c>
      <c r="J18" s="64">
        <v>11</v>
      </c>
      <c r="K18" s="85">
        <v>4</v>
      </c>
      <c r="L18" s="91">
        <v>12</v>
      </c>
      <c r="M18" s="142">
        <v>18</v>
      </c>
      <c r="N18" s="111"/>
      <c r="O18" s="110" t="s">
        <v>81</v>
      </c>
      <c r="P18" s="106"/>
      <c r="Q18" s="99"/>
      <c r="R18" s="106" t="s">
        <v>75</v>
      </c>
    </row>
    <row r="19" spans="1:19" ht="15.75" thickBot="1" x14ac:dyDescent="0.3">
      <c r="A19" s="261"/>
      <c r="B19" s="262"/>
      <c r="C19" s="71">
        <v>412</v>
      </c>
      <c r="D19" s="70" t="s">
        <v>73</v>
      </c>
      <c r="E19" s="116">
        <v>24</v>
      </c>
      <c r="F19" s="116">
        <v>8</v>
      </c>
      <c r="G19" s="116"/>
      <c r="H19" s="102"/>
      <c r="I19" s="98" t="s">
        <v>77</v>
      </c>
      <c r="J19" s="68"/>
      <c r="K19" s="97">
        <v>4</v>
      </c>
      <c r="L19" s="167">
        <v>14</v>
      </c>
      <c r="M19" s="142">
        <v>18</v>
      </c>
      <c r="N19" s="111"/>
      <c r="O19" s="88" t="s">
        <v>48</v>
      </c>
      <c r="P19" s="88"/>
      <c r="Q19" s="107"/>
      <c r="R19" s="88" t="s">
        <v>71</v>
      </c>
    </row>
    <row r="20" spans="1:19" ht="15.75" thickBot="1" x14ac:dyDescent="0.3">
      <c r="A20" s="261"/>
      <c r="B20" s="262"/>
      <c r="C20" s="72">
        <v>413</v>
      </c>
      <c r="D20" s="73" t="s">
        <v>49</v>
      </c>
      <c r="E20" s="121"/>
      <c r="F20" s="121">
        <v>18</v>
      </c>
      <c r="G20" s="121"/>
      <c r="H20" s="103"/>
      <c r="I20" s="98" t="s">
        <v>77</v>
      </c>
      <c r="J20" s="66"/>
      <c r="K20" s="87">
        <v>2</v>
      </c>
      <c r="L20" s="111"/>
      <c r="M20" s="168">
        <v>18</v>
      </c>
      <c r="N20" s="77"/>
      <c r="O20" s="105" t="s">
        <v>53</v>
      </c>
      <c r="P20" s="105"/>
      <c r="Q20" s="108"/>
      <c r="R20" s="105" t="s">
        <v>71</v>
      </c>
    </row>
    <row r="21" spans="1:19" ht="15.75" thickBot="1" x14ac:dyDescent="0.3">
      <c r="A21" s="41">
        <v>42</v>
      </c>
      <c r="B21" s="74" t="s">
        <v>35</v>
      </c>
      <c r="C21" s="75">
        <v>421</v>
      </c>
      <c r="D21" s="76" t="s">
        <v>44</v>
      </c>
      <c r="E21" s="117"/>
      <c r="F21" s="117">
        <v>18</v>
      </c>
      <c r="G21" s="117">
        <v>12</v>
      </c>
      <c r="H21" s="91"/>
      <c r="I21" s="98" t="s">
        <v>77</v>
      </c>
      <c r="J21" s="67"/>
      <c r="K21" s="98">
        <v>10</v>
      </c>
      <c r="L21" s="143"/>
      <c r="M21" s="144">
        <v>30</v>
      </c>
      <c r="N21" s="139"/>
      <c r="O21" s="112"/>
      <c r="P21" s="110"/>
      <c r="Q21" s="99" t="s">
        <v>61</v>
      </c>
      <c r="R21" s="91" t="s">
        <v>61</v>
      </c>
    </row>
    <row r="22" spans="1:19" ht="15.75" thickBot="1" x14ac:dyDescent="0.3">
      <c r="A22" s="41">
        <v>43</v>
      </c>
      <c r="B22" s="77" t="s">
        <v>36</v>
      </c>
      <c r="C22" s="78">
        <v>431</v>
      </c>
      <c r="D22" s="76" t="s">
        <v>59</v>
      </c>
      <c r="E22" s="116"/>
      <c r="F22" s="116"/>
      <c r="G22" s="116"/>
      <c r="H22" s="98"/>
      <c r="I22" s="98" t="s">
        <v>77</v>
      </c>
      <c r="J22" s="65"/>
      <c r="K22" s="91">
        <v>10</v>
      </c>
      <c r="L22" s="141"/>
      <c r="M22" s="140"/>
      <c r="N22" s="82"/>
      <c r="O22" s="98"/>
      <c r="P22" s="99"/>
      <c r="Q22" s="82" t="s">
        <v>60</v>
      </c>
      <c r="R22" s="91" t="s">
        <v>60</v>
      </c>
    </row>
    <row r="23" spans="1:19" x14ac:dyDescent="0.25">
      <c r="E23">
        <f>SUM(E18:E22)</f>
        <v>54</v>
      </c>
      <c r="F23">
        <f>SUM(F18:F22)</f>
        <v>44</v>
      </c>
      <c r="G23">
        <f>SUM(G18:G22)</f>
        <v>12</v>
      </c>
      <c r="H23">
        <f>SUM(H18:H22)</f>
        <v>0</v>
      </c>
      <c r="L23">
        <f>SUM(L18:L22)</f>
        <v>26</v>
      </c>
      <c r="M23">
        <f>SUM(M18:M22)</f>
        <v>84</v>
      </c>
      <c r="N23">
        <f>SUM(N18:N22)</f>
        <v>0</v>
      </c>
    </row>
    <row r="24" spans="1:19" ht="15.75" thickBot="1" x14ac:dyDescent="0.3"/>
    <row r="25" spans="1:19" ht="15.75" thickBot="1" x14ac:dyDescent="0.3">
      <c r="P25" s="286" t="s">
        <v>99</v>
      </c>
      <c r="Q25" s="287">
        <v>45803</v>
      </c>
      <c r="R25" s="288"/>
      <c r="S25" s="289"/>
    </row>
    <row r="26" spans="1:19" ht="15.75" thickBot="1" x14ac:dyDescent="0.3">
      <c r="P26" s="286" t="s">
        <v>100</v>
      </c>
      <c r="Q26" s="287">
        <v>45825</v>
      </c>
      <c r="R26" s="288"/>
      <c r="S26" s="289"/>
    </row>
  </sheetData>
  <mergeCells count="19">
    <mergeCell ref="E16:H16"/>
    <mergeCell ref="L16:N16"/>
    <mergeCell ref="O16:Q16"/>
    <mergeCell ref="R16:R17"/>
    <mergeCell ref="A18:A20"/>
    <mergeCell ref="B18:B20"/>
    <mergeCell ref="H1:R1"/>
    <mergeCell ref="H3:R3"/>
    <mergeCell ref="J16:J17"/>
    <mergeCell ref="K16:K17"/>
    <mergeCell ref="A15:B15"/>
    <mergeCell ref="C15:D15"/>
    <mergeCell ref="A16:B16"/>
    <mergeCell ref="C16:D16"/>
    <mergeCell ref="I16:I17"/>
    <mergeCell ref="H2:Q2"/>
    <mergeCell ref="H4:Q4"/>
    <mergeCell ref="H5:Q5"/>
    <mergeCell ref="H6:Q6"/>
  </mergeCells>
  <pageMargins left="0.7" right="0.7" top="0.75" bottom="0.75" header="0.51180555555555496" footer="0.51180555555555496"/>
  <pageSetup paperSize="9" scale="39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N22"/>
  <sheetViews>
    <sheetView topLeftCell="A7" workbookViewId="0">
      <selection activeCell="H20" sqref="H20"/>
    </sheetView>
  </sheetViews>
  <sheetFormatPr baseColWidth="10" defaultRowHeight="15" x14ac:dyDescent="0.25"/>
  <cols>
    <col min="2" max="2" width="11.42578125" customWidth="1"/>
  </cols>
  <sheetData>
    <row r="2" spans="1:14" x14ac:dyDescent="0.25">
      <c r="I2" s="284" t="s">
        <v>69</v>
      </c>
      <c r="J2" s="284"/>
      <c r="K2" s="284"/>
      <c r="L2" s="284"/>
      <c r="M2" s="284"/>
    </row>
    <row r="3" spans="1:14" x14ac:dyDescent="0.25">
      <c r="I3" s="33" t="s">
        <v>40</v>
      </c>
      <c r="J3" s="33" t="s">
        <v>41</v>
      </c>
      <c r="K3" s="33" t="s">
        <v>42</v>
      </c>
      <c r="L3" s="33" t="s">
        <v>43</v>
      </c>
      <c r="M3" s="33" t="s">
        <v>68</v>
      </c>
      <c r="N3" s="33" t="s">
        <v>70</v>
      </c>
    </row>
    <row r="4" spans="1:14" ht="33.950000000000003" customHeight="1" x14ac:dyDescent="0.25">
      <c r="A4" s="44" t="s">
        <v>32</v>
      </c>
      <c r="B4" s="285" t="s">
        <v>63</v>
      </c>
      <c r="C4" s="285"/>
      <c r="D4" s="285"/>
      <c r="E4" s="285"/>
      <c r="F4" s="285"/>
      <c r="G4" s="285"/>
      <c r="H4" s="285"/>
      <c r="I4" s="33">
        <f>'S1'!E28</f>
        <v>113</v>
      </c>
      <c r="J4" s="33">
        <f>'S2'!E27</f>
        <v>113</v>
      </c>
      <c r="K4" s="33">
        <f>'S3'!E28</f>
        <v>81</v>
      </c>
      <c r="L4" s="33">
        <f>'S4'!E23</f>
        <v>54</v>
      </c>
      <c r="M4" s="33">
        <f>SUM(I4:L4)</f>
        <v>361</v>
      </c>
      <c r="N4" s="34">
        <f>M4/M8</f>
        <v>0.45124999999999998</v>
      </c>
    </row>
    <row r="5" spans="1:14" ht="29.1" customHeight="1" x14ac:dyDescent="0.25">
      <c r="A5" s="45" t="s">
        <v>34</v>
      </c>
      <c r="B5" s="285" t="s">
        <v>64</v>
      </c>
      <c r="C5" s="285"/>
      <c r="D5" s="285"/>
      <c r="E5" s="285"/>
      <c r="F5" s="285"/>
      <c r="G5" s="285"/>
      <c r="H5" s="285"/>
      <c r="I5" s="33">
        <f>'S1'!F28</f>
        <v>67</v>
      </c>
      <c r="J5" s="33">
        <f>'S2'!F27</f>
        <v>58</v>
      </c>
      <c r="K5" s="33">
        <f>'S3'!F28</f>
        <v>74</v>
      </c>
      <c r="L5" s="33">
        <f>'S4'!F23</f>
        <v>44</v>
      </c>
      <c r="M5" s="33">
        <f>SUM(I5:L5)</f>
        <v>243</v>
      </c>
      <c r="N5" s="34">
        <f>M5/M8</f>
        <v>0.30375000000000002</v>
      </c>
    </row>
    <row r="6" spans="1:14" ht="34.5" customHeight="1" x14ac:dyDescent="0.25">
      <c r="A6" s="46" t="s">
        <v>37</v>
      </c>
      <c r="B6" s="285" t="s">
        <v>65</v>
      </c>
      <c r="C6" s="285"/>
      <c r="D6" s="285"/>
      <c r="E6" s="285"/>
      <c r="F6" s="285"/>
      <c r="G6" s="285"/>
      <c r="H6" s="285"/>
      <c r="I6" s="33">
        <f>'S1'!G28</f>
        <v>34</v>
      </c>
      <c r="J6" s="33">
        <f>'S2'!G27</f>
        <v>38</v>
      </c>
      <c r="K6" s="33">
        <f>'S3'!G28</f>
        <v>36</v>
      </c>
      <c r="L6" s="33">
        <f>'S4'!G23</f>
        <v>12</v>
      </c>
      <c r="M6" s="33">
        <f>SUM(I6:L6)</f>
        <v>120</v>
      </c>
      <c r="N6" s="34">
        <f>M6/M8</f>
        <v>0.15</v>
      </c>
    </row>
    <row r="7" spans="1:14" ht="36" customHeight="1" x14ac:dyDescent="0.25">
      <c r="A7" s="47" t="s">
        <v>38</v>
      </c>
      <c r="B7" s="285" t="s">
        <v>66</v>
      </c>
      <c r="C7" s="285"/>
      <c r="D7" s="285"/>
      <c r="E7" s="285"/>
      <c r="F7" s="285"/>
      <c r="G7" s="285"/>
      <c r="H7" s="285"/>
      <c r="I7" s="33">
        <f>'S1'!H28</f>
        <v>28</v>
      </c>
      <c r="J7" s="33">
        <f>'S2'!H27</f>
        <v>28</v>
      </c>
      <c r="K7" s="33">
        <f>'S3'!H28</f>
        <v>20</v>
      </c>
      <c r="L7" s="33">
        <f>'S4'!H23</f>
        <v>0</v>
      </c>
      <c r="M7" s="33">
        <f>SUM(I7:L7)</f>
        <v>76</v>
      </c>
      <c r="N7" s="34">
        <f>M7/M8</f>
        <v>9.5000000000000001E-2</v>
      </c>
    </row>
    <row r="8" spans="1:14" x14ac:dyDescent="0.25">
      <c r="H8" s="33" t="s">
        <v>68</v>
      </c>
      <c r="I8" s="33">
        <f>SUM(I4:I7)</f>
        <v>242</v>
      </c>
      <c r="J8" s="33">
        <f>SUM(J4:J7)</f>
        <v>237</v>
      </c>
      <c r="K8" s="33">
        <f>SUM(K4:K7)</f>
        <v>211</v>
      </c>
      <c r="L8" s="33">
        <f>SUM(L4:L7)</f>
        <v>110</v>
      </c>
      <c r="M8" s="33">
        <f>SUM(M4:M7)</f>
        <v>800</v>
      </c>
      <c r="N8" s="34">
        <v>1</v>
      </c>
    </row>
    <row r="9" spans="1:14" ht="15.75" thickBot="1" x14ac:dyDescent="0.3"/>
    <row r="10" spans="1:14" ht="15.75" thickBot="1" x14ac:dyDescent="0.3">
      <c r="A10" s="48"/>
      <c r="B10" s="58" t="s">
        <v>40</v>
      </c>
      <c r="C10" s="51" t="s">
        <v>41</v>
      </c>
      <c r="D10" s="51" t="s">
        <v>42</v>
      </c>
      <c r="E10" s="51" t="s">
        <v>43</v>
      </c>
      <c r="F10" s="51" t="s">
        <v>68</v>
      </c>
      <c r="G10" s="52" t="s">
        <v>70</v>
      </c>
    </row>
    <row r="11" spans="1:14" x14ac:dyDescent="0.25">
      <c r="A11" s="39" t="s">
        <v>25</v>
      </c>
      <c r="B11" s="49">
        <f>'S1'!K28</f>
        <v>76</v>
      </c>
      <c r="C11" s="49">
        <f>'S2'!K27</f>
        <v>84</v>
      </c>
      <c r="D11" s="49">
        <f>'S3'!K28</f>
        <v>60</v>
      </c>
      <c r="E11" s="49">
        <f>'S4'!L23</f>
        <v>26</v>
      </c>
      <c r="F11" s="61">
        <f>SUM(B11:E11)</f>
        <v>246</v>
      </c>
      <c r="G11" s="53">
        <f>F11/F14</f>
        <v>0.3075</v>
      </c>
    </row>
    <row r="12" spans="1:14" s="1" customFormat="1" x14ac:dyDescent="0.25">
      <c r="A12" s="59" t="s">
        <v>26</v>
      </c>
      <c r="B12" s="37">
        <f>'S1'!L28</f>
        <v>158</v>
      </c>
      <c r="C12" s="37">
        <f>'S2'!L27</f>
        <v>145</v>
      </c>
      <c r="D12" s="37">
        <f>'S3'!L28</f>
        <v>145</v>
      </c>
      <c r="E12" s="37">
        <f>'S4'!M23</f>
        <v>84</v>
      </c>
      <c r="F12" s="62">
        <f>SUM(B12:E12)</f>
        <v>532</v>
      </c>
      <c r="G12" s="54">
        <f>F12/F14</f>
        <v>0.66500000000000004</v>
      </c>
    </row>
    <row r="13" spans="1:14" ht="15.75" thickBot="1" x14ac:dyDescent="0.3">
      <c r="A13" s="60" t="s">
        <v>27</v>
      </c>
      <c r="B13" s="40">
        <f>'S1'!M28</f>
        <v>8</v>
      </c>
      <c r="C13" s="40">
        <f>'S2'!M27</f>
        <v>8</v>
      </c>
      <c r="D13" s="40">
        <f>'S3'!M28</f>
        <v>6</v>
      </c>
      <c r="E13" s="40">
        <f>'S4'!N23</f>
        <v>0</v>
      </c>
      <c r="F13" s="63">
        <f>SUM(B13:E13)</f>
        <v>22</v>
      </c>
      <c r="G13" s="55">
        <f>F13/F14</f>
        <v>2.75E-2</v>
      </c>
    </row>
    <row r="14" spans="1:14" ht="15.75" thickBot="1" x14ac:dyDescent="0.3">
      <c r="E14" s="50" t="s">
        <v>68</v>
      </c>
      <c r="F14" s="56">
        <f>SUM(F11:F13)</f>
        <v>800</v>
      </c>
      <c r="G14" s="57">
        <v>1</v>
      </c>
    </row>
    <row r="19" spans="2:5" x14ac:dyDescent="0.25">
      <c r="B19" s="146" t="s">
        <v>88</v>
      </c>
    </row>
    <row r="20" spans="2:5" x14ac:dyDescent="0.25">
      <c r="B20" t="s">
        <v>82</v>
      </c>
      <c r="E20" t="s">
        <v>89</v>
      </c>
    </row>
    <row r="21" spans="2:5" x14ac:dyDescent="0.25">
      <c r="B21" t="s">
        <v>84</v>
      </c>
      <c r="E21" t="s">
        <v>85</v>
      </c>
    </row>
    <row r="22" spans="2:5" x14ac:dyDescent="0.25">
      <c r="B22" t="s">
        <v>83</v>
      </c>
      <c r="E22" t="s">
        <v>86</v>
      </c>
    </row>
  </sheetData>
  <mergeCells count="5">
    <mergeCell ref="I2:M2"/>
    <mergeCell ref="B4:H4"/>
    <mergeCell ref="B5:H5"/>
    <mergeCell ref="B6:H6"/>
    <mergeCell ref="B7:H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Synthèse des modifications</vt:lpstr>
      <vt:lpstr>S1</vt:lpstr>
      <vt:lpstr>S2</vt:lpstr>
      <vt:lpstr>S3</vt:lpstr>
      <vt:lpstr>S4</vt:lpstr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2025-06-19T11:51:22Z</cp:lastPrinted>
  <dcterms:created xsi:type="dcterms:W3CDTF">2016-06-02T20:30:41Z</dcterms:created>
  <dcterms:modified xsi:type="dcterms:W3CDTF">2025-09-02T12:38:19Z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