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2ND DEGRE\"/>
    </mc:Choice>
  </mc:AlternateContent>
  <xr:revisionPtr revIDLastSave="0" documentId="13_ncr:1_{A2DD468D-FB90-40A9-A524-5798F41AD6F1}" xr6:coauthVersionLast="47" xr6:coauthVersionMax="47" xr10:uidLastSave="{00000000-0000-0000-0000-000000000000}"/>
  <bookViews>
    <workbookView xWindow="28680" yWindow="-120" windowWidth="25440" windowHeight="15270" tabRatio="987" activeTab="4" xr2:uid="{00000000-000D-0000-FFFF-FFFF00000000}"/>
  </bookViews>
  <sheets>
    <sheet name="Synthèse des modifications" sheetId="6" r:id="rId1"/>
    <sheet name="S1" sheetId="1" r:id="rId2"/>
    <sheet name="S2" sheetId="2" r:id="rId3"/>
    <sheet name="S3" sheetId="3" r:id="rId4"/>
    <sheet name="S4" sheetId="4" r:id="rId5"/>
    <sheet name="total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29" i="3" l="1"/>
  <c r="K29" i="2"/>
  <c r="L29" i="3"/>
  <c r="K29" i="3"/>
  <c r="M29" i="2"/>
  <c r="L29" i="2"/>
  <c r="E28" i="1"/>
  <c r="F28" i="1"/>
  <c r="G28" i="1"/>
  <c r="H28" i="1"/>
  <c r="F23" i="4" l="1"/>
  <c r="L5" i="5" s="1"/>
  <c r="G23" i="4"/>
  <c r="L6" i="5" s="1"/>
  <c r="H23" i="4"/>
  <c r="L7" i="5" s="1"/>
  <c r="J23" i="4"/>
  <c r="K23" i="4"/>
  <c r="L23" i="4"/>
  <c r="E11" i="5" s="1"/>
  <c r="M23" i="4"/>
  <c r="E12" i="5" s="1"/>
  <c r="N23" i="4"/>
  <c r="E13" i="5" s="1"/>
  <c r="E23" i="4"/>
  <c r="L4" i="5" s="1"/>
  <c r="F29" i="3"/>
  <c r="K5" i="5" s="1"/>
  <c r="G29" i="3"/>
  <c r="K6" i="5" s="1"/>
  <c r="H29" i="3"/>
  <c r="K7" i="5" s="1"/>
  <c r="J29" i="3"/>
  <c r="D11" i="5"/>
  <c r="D12" i="5"/>
  <c r="D13" i="5"/>
  <c r="E29" i="3"/>
  <c r="K4" i="5" s="1"/>
  <c r="J29" i="2"/>
  <c r="F29" i="2"/>
  <c r="J5" i="5" s="1"/>
  <c r="G29" i="2"/>
  <c r="J6" i="5" s="1"/>
  <c r="H29" i="2"/>
  <c r="J7" i="5" s="1"/>
  <c r="C11" i="5"/>
  <c r="C12" i="5"/>
  <c r="C13" i="5"/>
  <c r="E29" i="2"/>
  <c r="J4" i="5" s="1"/>
  <c r="I5" i="5"/>
  <c r="I6" i="5"/>
  <c r="I7" i="5"/>
  <c r="J28" i="1"/>
  <c r="K28" i="1"/>
  <c r="B11" i="5" s="1"/>
  <c r="L28" i="1"/>
  <c r="B12" i="5" s="1"/>
  <c r="M28" i="1"/>
  <c r="B13" i="5" s="1"/>
  <c r="I4" i="5"/>
  <c r="F13" i="5" l="1"/>
  <c r="F12" i="5"/>
  <c r="F11" i="5"/>
  <c r="M7" i="5"/>
  <c r="M6" i="5"/>
  <c r="M5" i="5"/>
  <c r="M4" i="5"/>
  <c r="L8" i="5"/>
  <c r="K8" i="5"/>
  <c r="J8" i="5"/>
  <c r="I8" i="5"/>
  <c r="F14" i="5" l="1"/>
  <c r="G13" i="5" s="1"/>
  <c r="M8" i="5"/>
  <c r="N5" i="5" s="1"/>
  <c r="G11" i="5" l="1"/>
  <c r="G12" i="5"/>
  <c r="N6" i="5"/>
  <c r="N7" i="5"/>
  <c r="N4" i="5"/>
</calcChain>
</file>

<file path=xl/sharedStrings.xml><?xml version="1.0" encoding="utf-8"?>
<sst xmlns="http://schemas.openxmlformats.org/spreadsheetml/2006/main" count="350" uniqueCount="102">
  <si>
    <t>DOMAINE :</t>
  </si>
  <si>
    <t>ALL SHS STS DEG</t>
  </si>
  <si>
    <t>UFR/Ecole… :</t>
  </si>
  <si>
    <t>SITES :</t>
  </si>
  <si>
    <t>008 / 51C / 51R / 010 / 052</t>
  </si>
  <si>
    <t>MENTION DE MASTER :</t>
  </si>
  <si>
    <t>PARCOURS TYPE :</t>
  </si>
  <si>
    <t>SEMESTRE :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</si>
  <si>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</si>
  <si>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</si>
  <si>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</si>
  <si>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</si>
  <si>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</si>
  <si>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</si>
  <si>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>Contrat Professionnel</t>
  </si>
  <si>
    <t>Unité d'Enseignement</t>
  </si>
  <si>
    <t>Elément Constitutif (Enseignement)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</si>
  <si>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</si>
  <si>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</si>
  <si>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</si>
  <si>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</si>
  <si>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</si>
  <si>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</si>
  <si>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</si>
  <si>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</si>
  <si>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</si>
  <si>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</si>
  <si>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</si>
  <si>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</si>
  <si>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>CC + CT                
(X% + Y%)</t>
  </si>
  <si>
    <t>CT          (100%)</t>
  </si>
  <si>
    <t>Savoirs fondamentaux :
Les savoirs et leur transmission</t>
  </si>
  <si>
    <t>F</t>
  </si>
  <si>
    <t>Savoirs transversaux</t>
  </si>
  <si>
    <t>G</t>
  </si>
  <si>
    <t>Expériences professionnelles et analyse réflexive</t>
  </si>
  <si>
    <t>Formation à et par la recherche</t>
  </si>
  <si>
    <t>H</t>
  </si>
  <si>
    <t>I</t>
  </si>
  <si>
    <t xml:space="preserve"> </t>
  </si>
  <si>
    <t>S1</t>
  </si>
  <si>
    <t>S2</t>
  </si>
  <si>
    <t>S3</t>
  </si>
  <si>
    <t>S4</t>
  </si>
  <si>
    <t>Stage et accompagnement du stage</t>
  </si>
  <si>
    <t>Savoirs fondamentaux : les savoirs et leur transmission</t>
  </si>
  <si>
    <t>Contextualisations et exercice du métier :
Approfondissements
(option au choix)</t>
  </si>
  <si>
    <t>Ventilation (F, G, H ou I)</t>
  </si>
  <si>
    <t>INSPÉ</t>
  </si>
  <si>
    <t>Lettres, littérature et civilisations étrangères, option ANGLAIS</t>
  </si>
  <si>
    <t>Langue</t>
  </si>
  <si>
    <t>4 CC</t>
  </si>
  <si>
    <t>1 ET (3h) + 1 OT</t>
  </si>
  <si>
    <t xml:space="preserve">1 ET (3h)  </t>
  </si>
  <si>
    <t>Transmission des savoirs</t>
  </si>
  <si>
    <t>11,70, 27</t>
  </si>
  <si>
    <t>DO</t>
  </si>
  <si>
    <t>Numérique</t>
  </si>
  <si>
    <t>Langue française: approche contrastive</t>
  </si>
  <si>
    <t>27, 70</t>
  </si>
  <si>
    <t>2 CC</t>
  </si>
  <si>
    <t>70, 11</t>
  </si>
  <si>
    <t>Initiation à la recherche</t>
  </si>
  <si>
    <t>Renforcement disciplinaire</t>
  </si>
  <si>
    <t>1 ET (2h) + 1 OT</t>
  </si>
  <si>
    <t>11, 27, 70</t>
  </si>
  <si>
    <t>1 ET (2h)</t>
  </si>
  <si>
    <t>11, 70</t>
  </si>
  <si>
    <t>Recherche et pédagogie</t>
  </si>
  <si>
    <t>Enseigner à l'international</t>
  </si>
  <si>
    <t>MEEF 2D</t>
  </si>
  <si>
    <t xml:space="preserve">Lettres, littérature et civilisations étrangères, option ANGLAIS									</t>
  </si>
  <si>
    <t>ET (2h)</t>
  </si>
  <si>
    <t>1 OT</t>
  </si>
  <si>
    <t>1 ET (1h30)</t>
  </si>
  <si>
    <t>Contextualisations et exercice du métier :
Approfondissements
(même option que celle choisie au S2)</t>
  </si>
  <si>
    <t>Mémoire de recherche</t>
  </si>
  <si>
    <t>DO (mémoire) + SOUT</t>
  </si>
  <si>
    <t>rapport</t>
  </si>
  <si>
    <t>Culture et méthodologie disciplinaires</t>
  </si>
  <si>
    <t>Construction du cadre de référence et enseignement des savoirs de sa discipline ou spécialité (45%) : 360 (Master), 225h en M1 et 135 en M2</t>
  </si>
  <si>
    <t>Stratégies d'enseignement et d'apprentissage (30%) : 240 h en master , soit 150 en M1 et 90 en M2</t>
  </si>
  <si>
    <t>Initiation à la recherche et analyse des situations professionnelles (15%) : 120 en Master, 75h en M1 et 45h en M2</t>
  </si>
  <si>
    <t>Contexte propre (10%) : 80h en Master soit 50h en M1 et 30 h en M2</t>
  </si>
  <si>
    <t>Ventilation</t>
  </si>
  <si>
    <t>Total</t>
  </si>
  <si>
    <t>Volumes horaires</t>
  </si>
  <si>
    <t>Total %</t>
  </si>
  <si>
    <t>7, 11, 70</t>
  </si>
  <si>
    <t>1 ET (3h)</t>
  </si>
  <si>
    <t>Ecole inclusive</t>
  </si>
  <si>
    <t xml:space="preserve">valeurs et principes du système éducatif </t>
  </si>
  <si>
    <t xml:space="preserve">Modèles et dispositifs pédagogiques, geste professionnel et posture de l'enseignant </t>
  </si>
  <si>
    <t>ET (1h)</t>
  </si>
  <si>
    <t>Dans les onglets suivants, les modifications sont signalées dans les cellules en jaune fluo</t>
  </si>
  <si>
    <t>Synthèse des aménagements proposés dans la maquette MEEF 2D Anglais pour 2025-2026</t>
  </si>
  <si>
    <t>1)      Modifications dans la répartition CM/TD/TP</t>
  </si>
  <si>
    <t>2)     Intégration du numérique à la didactique de l'anglais en M2</t>
  </si>
  <si>
    <t>3)     Modifications de MCCC</t>
  </si>
  <si>
    <t>Contextualisations et exercice du métier :
Approfondissements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</si>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</sst>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  <font>
      <i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Calibri"/>
      <family val="2"/>
      <charset val="1"/>
    </font>
    <font>
      <b/>
      <sz val="8"/>
      <color rgb="FF000000"/>
      <name val="Arial"/>
      <family val="2"/>
      <charset val="1"/>
    </font>
    <font>
      <i/>
      <sz val="10"/>
      <color rgb="FF000000"/>
      <name val="Arial"/>
      <family val="2"/>
      <charset val="1"/>
    </font>
    <font>
      <sz val="1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sz val="10"/>
      <name val="Arial"/>
      <family val="2"/>
      <charset val="1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2325FB"/>
      <name val="Arial"/>
      <family val="2"/>
    </font>
    <font>
      <sz val="10"/>
      <color theme="1"/>
      <name val="Arial"/>
      <family val="2"/>
    </font>
    <font>
      <sz val="11"/>
      <color rgb="FF00B05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FFCC99"/>
        <bgColor rgb="FFC0C0C0"/>
      </patternFill>
    </fill>
    <fill>
      <patternFill patternType="solid">
        <fgColor theme="0"/>
        <bgColor rgb="FFFFFF00"/>
      </patternFill>
    </fill>
    <fill>
      <patternFill patternType="solid">
        <fgColor rgb="FFFFFF99"/>
        <bgColor rgb="FFFFFF99"/>
      </patternFill>
    </fill>
    <fill>
      <patternFill patternType="solid">
        <fgColor rgb="FFFFCCCC"/>
        <bgColor rgb="FFFFCCCC"/>
      </patternFill>
    </fill>
    <fill>
      <patternFill patternType="solid">
        <fgColor rgb="FFCCFFFF"/>
        <bgColor rgb="FFCCFFFF"/>
      </patternFill>
    </fill>
    <fill>
      <patternFill patternType="solid">
        <fgColor rgb="FF99FFCC"/>
        <bgColor rgb="FF99FFCC"/>
      </patternFill>
    </fill>
    <fill>
      <patternFill patternType="solid">
        <fgColor rgb="FFFFCC99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8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left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left" vertical="center"/>
    </xf>
    <xf numFmtId="0" fontId="6" fillId="0" borderId="4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0" fillId="0" borderId="0" xfId="0" applyFont="1"/>
    <xf numFmtId="0" fontId="0" fillId="0" borderId="3" xfId="0" applyBorder="1"/>
    <xf numFmtId="9" fontId="0" fillId="0" borderId="3" xfId="0" applyNumberFormat="1" applyBorder="1"/>
    <xf numFmtId="0" fontId="6" fillId="0" borderId="37" xfId="0" applyFont="1" applyBorder="1" applyAlignment="1">
      <alignment horizontal="left" vertical="center" wrapText="1"/>
    </xf>
    <xf numFmtId="9" fontId="0" fillId="0" borderId="0" xfId="1" applyFont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3" xfId="0" applyBorder="1" applyAlignment="1">
      <alignment horizontal="center" vertical="center"/>
    </xf>
    <xf numFmtId="9" fontId="0" fillId="0" borderId="0" xfId="1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13" fillId="0" borderId="39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left" vertical="center" wrapText="1"/>
    </xf>
    <xf numFmtId="0" fontId="13" fillId="0" borderId="23" xfId="0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21" fontId="6" fillId="0" borderId="29" xfId="0" applyNumberFormat="1" applyFont="1" applyBorder="1" applyAlignment="1">
      <alignment horizontal="center" vertical="center"/>
    </xf>
    <xf numFmtId="21" fontId="6" fillId="0" borderId="25" xfId="0" applyNumberFormat="1" applyFont="1" applyBorder="1" applyAlignment="1">
      <alignment horizontal="center" vertical="center"/>
    </xf>
    <xf numFmtId="0" fontId="2" fillId="2" borderId="55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164" fontId="0" fillId="0" borderId="3" xfId="0" applyNumberFormat="1" applyBorder="1"/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2" fillId="0" borderId="5" xfId="0" applyFont="1" applyBorder="1"/>
    <xf numFmtId="0" fontId="12" fillId="0" borderId="60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9" fontId="12" fillId="0" borderId="18" xfId="0" applyNumberFormat="1" applyFont="1" applyBorder="1" applyAlignment="1">
      <alignment horizontal="center" vertical="center"/>
    </xf>
    <xf numFmtId="9" fontId="12" fillId="0" borderId="27" xfId="0" applyNumberFormat="1" applyFont="1" applyBorder="1" applyAlignment="1">
      <alignment horizontal="center" vertical="center"/>
    </xf>
    <xf numFmtId="9" fontId="12" fillId="0" borderId="44" xfId="0" applyNumberFormat="1" applyFont="1" applyBorder="1" applyAlignment="1">
      <alignment horizontal="center" vertical="center"/>
    </xf>
    <xf numFmtId="0" fontId="12" fillId="0" borderId="60" xfId="0" applyFont="1" applyBorder="1"/>
    <xf numFmtId="9" fontId="12" fillId="0" borderId="47" xfId="0" applyNumberFormat="1" applyFont="1" applyBorder="1"/>
    <xf numFmtId="0" fontId="12" fillId="0" borderId="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/>
    </xf>
    <xf numFmtId="0" fontId="16" fillId="0" borderId="61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6" fillId="0" borderId="53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16" fillId="0" borderId="56" xfId="0" applyFont="1" applyBorder="1" applyAlignment="1">
      <alignment horizontal="center" vertical="center"/>
    </xf>
    <xf numFmtId="0" fontId="0" fillId="0" borderId="43" xfId="0" applyBorder="1" applyAlignment="1">
      <alignment horizontal="center"/>
    </xf>
    <xf numFmtId="0" fontId="6" fillId="3" borderId="15" xfId="0" applyFont="1" applyFill="1" applyBorder="1" applyAlignment="1">
      <alignment horizontal="center" vertical="center"/>
    </xf>
    <xf numFmtId="0" fontId="6" fillId="3" borderId="49" xfId="0" applyFont="1" applyFill="1" applyBorder="1" applyAlignment="1">
      <alignment horizontal="center" vertical="center"/>
    </xf>
    <xf numFmtId="0" fontId="16" fillId="0" borderId="48" xfId="0" applyFont="1" applyBorder="1" applyAlignment="1">
      <alignment horizontal="center"/>
    </xf>
    <xf numFmtId="0" fontId="16" fillId="0" borderId="24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 wrapText="1"/>
    </xf>
    <xf numFmtId="0" fontId="6" fillId="0" borderId="6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19" fillId="0" borderId="0" xfId="0" applyFont="1"/>
    <xf numFmtId="0" fontId="6" fillId="9" borderId="16" xfId="0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/>
    </xf>
    <xf numFmtId="0" fontId="6" fillId="9" borderId="26" xfId="0" applyFont="1" applyFill="1" applyBorder="1" applyAlignment="1">
      <alignment horizontal="center" vertical="center"/>
    </xf>
    <xf numFmtId="0" fontId="6" fillId="9" borderId="54" xfId="0" applyFont="1" applyFill="1" applyBorder="1" applyAlignment="1">
      <alignment horizontal="center" vertical="center"/>
    </xf>
    <xf numFmtId="0" fontId="6" fillId="9" borderId="2" xfId="0" applyFont="1" applyFill="1" applyBorder="1" applyAlignment="1">
      <alignment horizontal="center" vertical="center"/>
    </xf>
    <xf numFmtId="0" fontId="18" fillId="9" borderId="29" xfId="0" applyFont="1" applyFill="1" applyBorder="1" applyAlignment="1">
      <alignment horizontal="center" vertical="center"/>
    </xf>
    <xf numFmtId="0" fontId="18" fillId="9" borderId="23" xfId="0" applyFont="1" applyFill="1" applyBorder="1" applyAlignment="1">
      <alignment horizontal="center" vertical="center"/>
    </xf>
    <xf numFmtId="0" fontId="18" fillId="9" borderId="24" xfId="0" applyFont="1" applyFill="1" applyBorder="1" applyAlignment="1">
      <alignment horizontal="center" vertical="center"/>
    </xf>
    <xf numFmtId="0" fontId="12" fillId="0" borderId="0" xfId="0" applyFont="1"/>
    <xf numFmtId="0" fontId="0" fillId="9" borderId="0" xfId="0" applyFill="1"/>
    <xf numFmtId="0" fontId="2" fillId="8" borderId="8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9" borderId="17" xfId="0" applyFont="1" applyFill="1" applyBorder="1" applyAlignment="1">
      <alignment horizontal="center" vertical="center"/>
    </xf>
    <xf numFmtId="0" fontId="6" fillId="9" borderId="42" xfId="0" applyFont="1" applyFill="1" applyBorder="1" applyAlignment="1">
      <alignment horizontal="center" vertical="center"/>
    </xf>
    <xf numFmtId="0" fontId="6" fillId="9" borderId="43" xfId="0" applyFont="1" applyFill="1" applyBorder="1" applyAlignment="1">
      <alignment horizontal="center" vertical="center"/>
    </xf>
    <xf numFmtId="0" fontId="6" fillId="0" borderId="5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9" borderId="17" xfId="0" applyFont="1" applyFill="1" applyBorder="1" applyAlignment="1">
      <alignment horizontal="center" vertical="center"/>
    </xf>
    <xf numFmtId="0" fontId="16" fillId="9" borderId="18" xfId="0" applyFont="1" applyFill="1" applyBorder="1" applyAlignment="1">
      <alignment horizontal="center" vertical="center"/>
    </xf>
    <xf numFmtId="0" fontId="18" fillId="9" borderId="26" xfId="0" applyFont="1" applyFill="1" applyBorder="1" applyAlignment="1">
      <alignment horizontal="center" vertical="center"/>
    </xf>
    <xf numFmtId="0" fontId="18" fillId="9" borderId="3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16" fillId="0" borderId="43" xfId="0" applyFont="1" applyBorder="1" applyAlignment="1">
      <alignment horizontal="center"/>
    </xf>
    <xf numFmtId="0" fontId="16" fillId="0" borderId="43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6" fillId="9" borderId="60" xfId="0" applyFont="1" applyFill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/>
    </xf>
    <xf numFmtId="0" fontId="16" fillId="0" borderId="18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65" xfId="0" applyFont="1" applyBorder="1" applyAlignment="1">
      <alignment horizontal="center" vertical="center"/>
    </xf>
    <xf numFmtId="0" fontId="2" fillId="8" borderId="3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6" fillId="0" borderId="6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68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6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/>
    </xf>
    <xf numFmtId="0" fontId="16" fillId="0" borderId="43" xfId="0" applyFont="1" applyBorder="1" applyAlignment="1">
      <alignment horizontal="center" vertical="center" wrapText="1"/>
    </xf>
    <xf numFmtId="0" fontId="18" fillId="0" borderId="44" xfId="0" applyFont="1" applyBorder="1" applyAlignment="1">
      <alignment horizontal="center" vertical="center" wrapText="1"/>
    </xf>
    <xf numFmtId="0" fontId="8" fillId="2" borderId="58" xfId="0" applyFont="1" applyFill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6" fillId="9" borderId="27" xfId="0" applyFont="1" applyFill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/>
    </xf>
    <xf numFmtId="0" fontId="16" fillId="0" borderId="3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6" fillId="10" borderId="64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57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66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2" fillId="8" borderId="58" xfId="0" applyFont="1" applyFill="1" applyBorder="1" applyAlignment="1">
      <alignment horizontal="center"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57" xfId="0" applyFont="1" applyBorder="1" applyAlignment="1">
      <alignment horizontal="left" vertical="center"/>
    </xf>
    <xf numFmtId="0" fontId="2" fillId="8" borderId="1" xfId="0" applyFont="1" applyFill="1" applyBorder="1" applyAlignment="1">
      <alignment horizontal="center" vertical="center" wrapText="1"/>
    </xf>
    <xf numFmtId="0" fontId="2" fillId="8" borderId="57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4" fontId="0" fillId="0" borderId="77" xfId="0" applyNumberFormat="1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0" fontId="0" fillId="0" borderId="79" xfId="0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H9"/>
  <sheetViews>
    <sheetView workbookViewId="0">
      <selection activeCell="E30" sqref="E30"/>
    </sheetView>
  </sheetViews>
  <sheetFormatPr baseColWidth="10" defaultRowHeight="15" x14ac:dyDescent="0.25"/>
  <sheetData>
    <row r="3" spans="2:8" x14ac:dyDescent="0.25">
      <c r="B3" s="158" t="s">
        <v>95</v>
      </c>
    </row>
    <row r="5" spans="2:8" x14ac:dyDescent="0.25">
      <c r="B5" t="s">
        <v>96</v>
      </c>
    </row>
    <row r="6" spans="2:8" x14ac:dyDescent="0.25">
      <c r="B6" t="s">
        <v>97</v>
      </c>
    </row>
    <row r="7" spans="2:8" x14ac:dyDescent="0.25">
      <c r="B7" t="s">
        <v>98</v>
      </c>
    </row>
    <row r="9" spans="2:8" x14ac:dyDescent="0.25">
      <c r="B9" s="159" t="s">
        <v>94</v>
      </c>
      <c r="C9" s="159"/>
      <c r="D9" s="159"/>
      <c r="E9" s="159"/>
      <c r="F9" s="159"/>
      <c r="G9" s="159"/>
      <c r="H9" s="15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41"/>
  <sheetViews>
    <sheetView topLeftCell="A7" zoomScaleNormal="100" workbookViewId="0">
      <selection activeCell="I30" sqref="I30:L31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66" customWidth="1"/>
    <col min="5" max="5" width="6.42578125" customWidth="1"/>
    <col min="6" max="6" width="6.140625" customWidth="1"/>
    <col min="7" max="7" width="5.42578125" customWidth="1"/>
    <col min="8" max="8" width="5.42578125" style="1" customWidth="1"/>
    <col min="9" max="9" width="13.85546875" style="1"/>
    <col min="10" max="10" width="7.5703125"/>
    <col min="11" max="13" width="4.85546875"/>
    <col min="14" max="14" width="5.85546875"/>
    <col min="15" max="15" width="9.42578125"/>
    <col min="16" max="16" width="6.5703125"/>
    <col min="17" max="17" width="15" customWidth="1"/>
    <col min="18" max="18" width="4" customWidth="1"/>
    <col min="19" max="1023" width="10.42578125"/>
  </cols>
  <sheetData>
    <row r="1" spans="1:17" ht="16.5" thickBot="1" x14ac:dyDescent="0.3">
      <c r="D1" s="2" t="s">
        <v>0</v>
      </c>
      <c r="E1" s="2"/>
      <c r="F1" s="2"/>
      <c r="G1" s="2"/>
      <c r="H1" s="236" t="s">
        <v>1</v>
      </c>
      <c r="I1" s="237"/>
      <c r="J1" s="237"/>
      <c r="K1" s="237"/>
      <c r="L1" s="237"/>
      <c r="M1" s="237"/>
      <c r="N1" s="237"/>
      <c r="O1" s="237"/>
      <c r="P1" s="237"/>
      <c r="Q1" s="238"/>
    </row>
    <row r="2" spans="1:17" ht="16.5" thickBot="1" x14ac:dyDescent="0.3">
      <c r="D2" s="2" t="s">
        <v>2</v>
      </c>
      <c r="E2" s="2"/>
      <c r="F2" s="2"/>
      <c r="G2" s="2"/>
      <c r="H2" s="240" t="s">
        <v>48</v>
      </c>
      <c r="I2" s="240"/>
      <c r="J2" s="240"/>
      <c r="K2" s="240"/>
      <c r="L2" s="240"/>
      <c r="M2" s="240"/>
      <c r="N2" s="240"/>
      <c r="O2" s="240"/>
      <c r="P2" s="240"/>
      <c r="Q2" s="240"/>
    </row>
    <row r="3" spans="1:17" ht="16.5" thickBot="1" x14ac:dyDescent="0.3">
      <c r="D3" s="2" t="s">
        <v>3</v>
      </c>
      <c r="E3" s="2"/>
      <c r="F3" s="2"/>
      <c r="G3" s="2"/>
      <c r="H3" s="236" t="s">
        <v>4</v>
      </c>
      <c r="I3" s="237"/>
      <c r="J3" s="237"/>
      <c r="K3" s="237"/>
      <c r="L3" s="237"/>
      <c r="M3" s="237"/>
      <c r="N3" s="237"/>
      <c r="O3" s="237"/>
      <c r="P3" s="237"/>
      <c r="Q3" s="238"/>
    </row>
    <row r="4" spans="1:17" ht="16.5" thickBot="1" x14ac:dyDescent="0.3">
      <c r="D4" s="2" t="s">
        <v>5</v>
      </c>
      <c r="E4" s="2"/>
      <c r="F4" s="2"/>
      <c r="G4" s="2"/>
      <c r="H4" s="240" t="s">
        <v>70</v>
      </c>
      <c r="I4" s="240"/>
      <c r="J4" s="240"/>
      <c r="K4" s="240"/>
      <c r="L4" s="240"/>
      <c r="M4" s="240"/>
      <c r="N4" s="240"/>
      <c r="O4" s="240"/>
      <c r="P4" s="240"/>
      <c r="Q4" s="240"/>
    </row>
    <row r="5" spans="1:17" ht="16.5" thickBot="1" x14ac:dyDescent="0.3">
      <c r="D5" s="2" t="s">
        <v>6</v>
      </c>
      <c r="E5" s="2"/>
      <c r="F5" s="2"/>
      <c r="G5" s="2"/>
      <c r="H5" s="240" t="s">
        <v>49</v>
      </c>
      <c r="I5" s="240"/>
      <c r="J5" s="240"/>
      <c r="K5" s="240"/>
      <c r="L5" s="240"/>
      <c r="M5" s="240"/>
      <c r="N5" s="240"/>
      <c r="O5" s="240"/>
      <c r="P5" s="240"/>
      <c r="Q5" s="240"/>
    </row>
    <row r="6" spans="1:17" ht="16.5" thickBot="1" x14ac:dyDescent="0.3">
      <c r="D6" s="2" t="s">
        <v>7</v>
      </c>
      <c r="E6" s="2"/>
      <c r="F6" s="2"/>
      <c r="G6" s="2"/>
      <c r="H6" s="241">
        <v>1</v>
      </c>
      <c r="I6" s="241"/>
      <c r="J6" s="241"/>
      <c r="K6" s="241"/>
      <c r="L6" s="241"/>
      <c r="M6" s="241"/>
      <c r="N6" s="241"/>
      <c r="O6" s="241"/>
      <c r="P6" s="241"/>
      <c r="Q6" s="241"/>
    </row>
    <row r="7" spans="1:17" ht="15.75" x14ac:dyDescent="0.25">
      <c r="A7" s="3"/>
      <c r="B7" s="3"/>
      <c r="C7" s="3"/>
      <c r="D7" s="3"/>
      <c r="E7" s="3"/>
      <c r="F7" s="3"/>
      <c r="G7" s="3"/>
      <c r="H7" s="4"/>
      <c r="I7" s="4"/>
      <c r="J7" s="3"/>
      <c r="K7" s="3"/>
      <c r="L7" s="3"/>
      <c r="M7" s="3"/>
      <c r="N7" s="3"/>
      <c r="O7" s="3"/>
      <c r="P7" s="3"/>
      <c r="Q7" s="3"/>
    </row>
    <row r="8" spans="1:17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</row>
    <row r="9" spans="1:17" ht="15.75" x14ac:dyDescent="0.25">
      <c r="A9" s="9"/>
      <c r="C9" s="10"/>
      <c r="D9" s="10"/>
      <c r="E9" s="10"/>
      <c r="F9" s="10"/>
      <c r="G9" s="10"/>
      <c r="H9" s="8"/>
      <c r="I9" s="4"/>
      <c r="J9" s="9"/>
      <c r="K9" s="9"/>
      <c r="L9" s="9"/>
      <c r="M9" s="3"/>
      <c r="N9" s="3"/>
      <c r="O9" s="3"/>
      <c r="P9" s="3"/>
      <c r="Q9" s="3"/>
    </row>
    <row r="10" spans="1:17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4"/>
      <c r="J10" s="15"/>
      <c r="K10" s="15"/>
      <c r="L10" s="15"/>
      <c r="M10" s="15"/>
      <c r="N10" s="15"/>
      <c r="O10" s="15"/>
      <c r="P10" s="15"/>
      <c r="Q10" s="15"/>
    </row>
    <row r="11" spans="1:17" x14ac:dyDescent="0.25">
      <c r="A11" s="16"/>
      <c r="B11" s="16"/>
      <c r="C11" s="17"/>
      <c r="D11" s="18"/>
      <c r="E11" s="18"/>
      <c r="F11" s="18"/>
      <c r="G11" s="18"/>
      <c r="H11" s="19"/>
    </row>
    <row r="12" spans="1:17" x14ac:dyDescent="0.25">
      <c r="C12" s="13"/>
      <c r="D12" s="5" t="s">
        <v>13</v>
      </c>
      <c r="E12" s="5"/>
      <c r="F12" s="5"/>
      <c r="G12" s="5"/>
      <c r="H12" s="8"/>
    </row>
    <row r="13" spans="1:17" x14ac:dyDescent="0.25">
      <c r="C13" s="5"/>
      <c r="D13" s="5"/>
      <c r="E13" s="5"/>
      <c r="F13" s="5"/>
      <c r="G13" s="5"/>
      <c r="H13" s="8"/>
    </row>
    <row r="14" spans="1:17" x14ac:dyDescent="0.25">
      <c r="A14" s="16"/>
      <c r="B14" s="16" t="s">
        <v>39</v>
      </c>
      <c r="C14" s="13"/>
      <c r="D14" s="5" t="s">
        <v>14</v>
      </c>
      <c r="E14" s="5"/>
      <c r="F14" s="5"/>
      <c r="G14" s="5"/>
      <c r="H14" s="8"/>
    </row>
    <row r="15" spans="1:17" ht="15.75" thickBot="1" x14ac:dyDescent="0.3">
      <c r="A15" s="239"/>
      <c r="B15" s="239"/>
      <c r="C15" s="239"/>
      <c r="D15" s="239"/>
      <c r="E15" s="1"/>
      <c r="F15" s="1"/>
      <c r="G15" s="1"/>
    </row>
    <row r="16" spans="1:17" ht="27.95" customHeight="1" thickBot="1" x14ac:dyDescent="0.3">
      <c r="A16" s="257" t="s">
        <v>15</v>
      </c>
      <c r="B16" s="257"/>
      <c r="C16" s="257" t="s">
        <v>16</v>
      </c>
      <c r="D16" s="257"/>
      <c r="E16" s="252" t="s">
        <v>84</v>
      </c>
      <c r="F16" s="253"/>
      <c r="G16" s="253"/>
      <c r="H16" s="254"/>
      <c r="I16" s="242" t="s">
        <v>17</v>
      </c>
      <c r="J16" s="244" t="s">
        <v>18</v>
      </c>
      <c r="K16" s="245" t="s">
        <v>19</v>
      </c>
      <c r="L16" s="246"/>
      <c r="M16" s="247"/>
      <c r="N16" s="248" t="s">
        <v>20</v>
      </c>
      <c r="O16" s="249"/>
      <c r="P16" s="249"/>
      <c r="Q16" s="250" t="s">
        <v>21</v>
      </c>
    </row>
    <row r="17" spans="1:17" ht="34.5" thickBot="1" x14ac:dyDescent="0.3">
      <c r="A17" s="20" t="s">
        <v>22</v>
      </c>
      <c r="B17" s="21" t="s">
        <v>23</v>
      </c>
      <c r="C17" s="20" t="s">
        <v>24</v>
      </c>
      <c r="D17" s="104" t="s">
        <v>23</v>
      </c>
      <c r="E17" s="192" t="s">
        <v>32</v>
      </c>
      <c r="F17" s="192" t="s">
        <v>34</v>
      </c>
      <c r="G17" s="192" t="s">
        <v>37</v>
      </c>
      <c r="H17" s="160" t="s">
        <v>38</v>
      </c>
      <c r="I17" s="243"/>
      <c r="J17" s="242"/>
      <c r="K17" s="227" t="s">
        <v>25</v>
      </c>
      <c r="L17" s="228" t="s">
        <v>26</v>
      </c>
      <c r="M17" s="229" t="s">
        <v>27</v>
      </c>
      <c r="N17" s="221" t="s">
        <v>28</v>
      </c>
      <c r="O17" s="193" t="s">
        <v>29</v>
      </c>
      <c r="P17" s="194" t="s">
        <v>30</v>
      </c>
      <c r="Q17" s="251"/>
    </row>
    <row r="18" spans="1:17" ht="15" customHeight="1" thickBot="1" x14ac:dyDescent="0.3">
      <c r="A18" s="258">
        <v>11</v>
      </c>
      <c r="B18" s="259" t="s">
        <v>45</v>
      </c>
      <c r="C18" s="29">
        <v>111</v>
      </c>
      <c r="D18" s="30" t="s">
        <v>50</v>
      </c>
      <c r="E18" s="162">
        <v>42</v>
      </c>
      <c r="F18" s="195"/>
      <c r="G18" s="195"/>
      <c r="H18" s="163"/>
      <c r="I18" s="163">
        <v>11</v>
      </c>
      <c r="J18" s="196">
        <v>4</v>
      </c>
      <c r="K18" s="152">
        <v>16</v>
      </c>
      <c r="L18" s="151">
        <v>20</v>
      </c>
      <c r="M18" s="87">
        <v>6</v>
      </c>
      <c r="N18" s="222" t="s">
        <v>51</v>
      </c>
      <c r="O18" s="195"/>
      <c r="P18" s="134"/>
      <c r="Q18" s="197" t="s">
        <v>52</v>
      </c>
    </row>
    <row r="19" spans="1:17" ht="15.75" thickBot="1" x14ac:dyDescent="0.3">
      <c r="A19" s="258"/>
      <c r="B19" s="259"/>
      <c r="C19" s="39">
        <v>112</v>
      </c>
      <c r="D19" s="30" t="s">
        <v>79</v>
      </c>
      <c r="E19" s="198">
        <v>40</v>
      </c>
      <c r="F19" s="199">
        <v>15</v>
      </c>
      <c r="G19" s="199"/>
      <c r="H19" s="200"/>
      <c r="I19" s="200" t="s">
        <v>67</v>
      </c>
      <c r="J19" s="66">
        <v>5</v>
      </c>
      <c r="K19" s="152">
        <v>35</v>
      </c>
      <c r="L19" s="151">
        <v>20</v>
      </c>
      <c r="M19" s="87"/>
      <c r="N19" s="217" t="s">
        <v>51</v>
      </c>
      <c r="O19" s="199"/>
      <c r="P19" s="201"/>
      <c r="Q19" s="202" t="s">
        <v>53</v>
      </c>
    </row>
    <row r="20" spans="1:17" ht="15.75" thickBot="1" x14ac:dyDescent="0.3">
      <c r="A20" s="258"/>
      <c r="B20" s="259"/>
      <c r="C20" s="46">
        <v>113</v>
      </c>
      <c r="D20" s="47" t="s">
        <v>54</v>
      </c>
      <c r="E20" s="161"/>
      <c r="F20" s="148">
        <v>23</v>
      </c>
      <c r="G20" s="148"/>
      <c r="H20" s="147"/>
      <c r="I20" s="147" t="s">
        <v>55</v>
      </c>
      <c r="J20" s="146">
        <v>2</v>
      </c>
      <c r="K20" s="42">
        <v>12</v>
      </c>
      <c r="L20" s="151">
        <v>11</v>
      </c>
      <c r="M20" s="230"/>
      <c r="N20" s="223"/>
      <c r="O20" s="148"/>
      <c r="P20" s="203" t="s">
        <v>56</v>
      </c>
      <c r="Q20" s="204" t="s">
        <v>56</v>
      </c>
    </row>
    <row r="21" spans="1:17" ht="15.75" thickBot="1" x14ac:dyDescent="0.3">
      <c r="A21" s="255">
        <v>12</v>
      </c>
      <c r="B21" s="256" t="s">
        <v>33</v>
      </c>
      <c r="C21" s="56">
        <v>121</v>
      </c>
      <c r="D21" s="57" t="s">
        <v>91</v>
      </c>
      <c r="E21" s="162">
        <v>25</v>
      </c>
      <c r="F21" s="195"/>
      <c r="G21" s="195"/>
      <c r="H21" s="163"/>
      <c r="I21" s="197">
        <v>70</v>
      </c>
      <c r="J21" s="196">
        <v>2</v>
      </c>
      <c r="K21" s="188">
        <v>6</v>
      </c>
      <c r="L21" s="176">
        <v>19</v>
      </c>
      <c r="M21" s="177"/>
      <c r="N21" s="224"/>
      <c r="O21" s="186"/>
      <c r="P21" s="171" t="s">
        <v>93</v>
      </c>
      <c r="Q21" s="172" t="s">
        <v>93</v>
      </c>
    </row>
    <row r="22" spans="1:17" ht="26.25" thickBot="1" x14ac:dyDescent="0.3">
      <c r="A22" s="255"/>
      <c r="B22" s="256"/>
      <c r="C22" s="39">
        <v>122</v>
      </c>
      <c r="D22" s="72" t="s">
        <v>92</v>
      </c>
      <c r="E22" s="205"/>
      <c r="F22" s="206">
        <v>12</v>
      </c>
      <c r="G22" s="206"/>
      <c r="H22" s="200"/>
      <c r="I22" s="202">
        <v>70</v>
      </c>
      <c r="J22" s="66">
        <v>2</v>
      </c>
      <c r="K22" s="42"/>
      <c r="L22" s="43">
        <v>12</v>
      </c>
      <c r="M22" s="87"/>
      <c r="N22" s="44"/>
      <c r="O22" s="43"/>
      <c r="P22" s="43" t="s">
        <v>56</v>
      </c>
      <c r="Q22" s="87" t="s">
        <v>56</v>
      </c>
    </row>
    <row r="23" spans="1:17" ht="15.75" thickBot="1" x14ac:dyDescent="0.3">
      <c r="A23" s="255"/>
      <c r="B23" s="256"/>
      <c r="C23" s="46">
        <v>123</v>
      </c>
      <c r="D23" s="59" t="s">
        <v>57</v>
      </c>
      <c r="E23" s="198"/>
      <c r="F23" s="199">
        <v>10</v>
      </c>
      <c r="G23" s="199"/>
      <c r="H23" s="200"/>
      <c r="I23" s="202" t="s">
        <v>59</v>
      </c>
      <c r="J23" s="66">
        <v>2</v>
      </c>
      <c r="K23" s="188">
        <v>2</v>
      </c>
      <c r="L23" s="218"/>
      <c r="M23" s="177">
        <v>8</v>
      </c>
      <c r="N23" s="225"/>
      <c r="O23" s="218"/>
      <c r="P23" s="176" t="s">
        <v>56</v>
      </c>
      <c r="Q23" s="177" t="s">
        <v>56</v>
      </c>
    </row>
    <row r="24" spans="1:17" ht="15.75" thickBot="1" x14ac:dyDescent="0.3">
      <c r="A24" s="255"/>
      <c r="B24" s="256"/>
      <c r="C24" s="46">
        <v>124</v>
      </c>
      <c r="D24" s="59" t="s">
        <v>58</v>
      </c>
      <c r="E24" s="161">
        <v>15</v>
      </c>
      <c r="F24" s="148"/>
      <c r="G24" s="148"/>
      <c r="H24" s="147"/>
      <c r="I24" s="204" t="s">
        <v>88</v>
      </c>
      <c r="J24" s="146">
        <v>2</v>
      </c>
      <c r="K24" s="231">
        <v>15</v>
      </c>
      <c r="L24" s="232"/>
      <c r="M24" s="233"/>
      <c r="N24" s="226" t="s">
        <v>60</v>
      </c>
      <c r="O24" s="219"/>
      <c r="P24" s="179"/>
      <c r="Q24" s="220" t="s">
        <v>93</v>
      </c>
    </row>
    <row r="25" spans="1:17" ht="15" customHeight="1" thickBot="1" x14ac:dyDescent="0.3">
      <c r="A25" s="80">
        <v>13</v>
      </c>
      <c r="B25" s="81" t="s">
        <v>35</v>
      </c>
      <c r="C25" s="56">
        <v>131</v>
      </c>
      <c r="D25" s="207" t="s">
        <v>44</v>
      </c>
      <c r="E25" s="80"/>
      <c r="F25" s="183">
        <v>3</v>
      </c>
      <c r="G25" s="183">
        <v>7</v>
      </c>
      <c r="H25" s="82"/>
      <c r="I25" s="144" t="s">
        <v>61</v>
      </c>
      <c r="J25" s="92">
        <v>3</v>
      </c>
      <c r="K25" s="208"/>
      <c r="L25" s="209">
        <v>10</v>
      </c>
      <c r="M25" s="210"/>
      <c r="N25" s="211"/>
      <c r="O25" s="212"/>
      <c r="P25" s="191" t="s">
        <v>56</v>
      </c>
      <c r="Q25" s="92" t="s">
        <v>56</v>
      </c>
    </row>
    <row r="26" spans="1:17" ht="25.5" customHeight="1" thickBot="1" x14ac:dyDescent="0.3">
      <c r="A26" s="80">
        <v>14</v>
      </c>
      <c r="B26" s="82" t="s">
        <v>36</v>
      </c>
      <c r="C26" s="63">
        <v>141</v>
      </c>
      <c r="D26" s="30" t="s">
        <v>62</v>
      </c>
      <c r="E26" s="80"/>
      <c r="F26" s="183"/>
      <c r="G26" s="183">
        <v>25</v>
      </c>
      <c r="H26" s="145"/>
      <c r="I26" s="85" t="s">
        <v>61</v>
      </c>
      <c r="J26" s="92">
        <v>4</v>
      </c>
      <c r="K26" s="80">
        <v>15</v>
      </c>
      <c r="L26" s="183">
        <v>10</v>
      </c>
      <c r="M26" s="184"/>
      <c r="N26" s="145"/>
      <c r="O26" s="191"/>
      <c r="P26" s="191" t="s">
        <v>56</v>
      </c>
      <c r="Q26" s="92" t="s">
        <v>56</v>
      </c>
    </row>
    <row r="27" spans="1:17" ht="33" customHeight="1" thickBot="1" x14ac:dyDescent="0.3">
      <c r="A27" s="161">
        <v>15</v>
      </c>
      <c r="B27" s="234" t="s">
        <v>99</v>
      </c>
      <c r="C27" s="52">
        <v>151</v>
      </c>
      <c r="D27" s="79" t="s">
        <v>63</v>
      </c>
      <c r="E27" s="213">
        <v>15</v>
      </c>
      <c r="F27" s="214"/>
      <c r="G27" s="214"/>
      <c r="H27" s="147">
        <v>15</v>
      </c>
      <c r="I27" s="215">
        <v>11</v>
      </c>
      <c r="J27" s="235">
        <v>4</v>
      </c>
      <c r="K27" s="53"/>
      <c r="L27" s="54">
        <v>20</v>
      </c>
      <c r="M27" s="88">
        <v>10</v>
      </c>
      <c r="N27" s="223" t="s">
        <v>60</v>
      </c>
      <c r="O27" s="216"/>
      <c r="P27" s="216"/>
      <c r="Q27" s="216" t="s">
        <v>64</v>
      </c>
    </row>
    <row r="28" spans="1:17" x14ac:dyDescent="0.25">
      <c r="A28" s="66"/>
      <c r="B28" s="66"/>
      <c r="C28" s="67"/>
      <c r="D28" s="66"/>
      <c r="E28" s="66">
        <f>SUM(E18:E27)</f>
        <v>137</v>
      </c>
      <c r="F28" s="66">
        <f>SUM(F18:F27)</f>
        <v>63</v>
      </c>
      <c r="G28" s="66">
        <f>SUM(G18:G27)</f>
        <v>32</v>
      </c>
      <c r="H28" s="66">
        <f>SUM(H18:H27)</f>
        <v>15</v>
      </c>
      <c r="I28" s="66"/>
      <c r="J28" s="66">
        <f>SUM(J18:J27)</f>
        <v>30</v>
      </c>
      <c r="K28" s="66">
        <f>SUM(K18:K27)</f>
        <v>101</v>
      </c>
      <c r="L28" s="66">
        <f>SUM(L18:L27)</f>
        <v>122</v>
      </c>
      <c r="M28" s="66">
        <f>SUM(M18:M27)</f>
        <v>24</v>
      </c>
      <c r="N28" s="66"/>
      <c r="O28" s="66"/>
      <c r="P28" s="66"/>
      <c r="Q28" s="66"/>
    </row>
    <row r="29" spans="1:17" ht="21.75" thickBot="1" x14ac:dyDescent="0.4">
      <c r="B29" s="69"/>
      <c r="C29" s="69"/>
      <c r="D29" s="69"/>
      <c r="E29" s="69"/>
      <c r="F29" s="69"/>
      <c r="G29" s="69"/>
    </row>
    <row r="30" spans="1:17" ht="21.75" thickBot="1" x14ac:dyDescent="0.4">
      <c r="B30" s="69"/>
      <c r="C30" s="69"/>
      <c r="D30" s="69"/>
      <c r="E30" s="69"/>
      <c r="F30" s="69"/>
      <c r="G30" s="69"/>
      <c r="I30" s="277" t="s">
        <v>100</v>
      </c>
      <c r="J30" s="278">
        <v>45803</v>
      </c>
      <c r="K30" s="279"/>
      <c r="L30" s="280"/>
    </row>
    <row r="31" spans="1:17" ht="21.75" thickBot="1" x14ac:dyDescent="0.4">
      <c r="B31" s="69"/>
      <c r="C31" s="69"/>
      <c r="D31" s="69"/>
      <c r="E31" s="69"/>
      <c r="F31" s="69"/>
      <c r="G31" s="69"/>
      <c r="I31" s="277" t="s">
        <v>101</v>
      </c>
      <c r="J31" s="278">
        <v>45825</v>
      </c>
      <c r="K31" s="279"/>
      <c r="L31" s="280"/>
    </row>
    <row r="32" spans="1:17" ht="21" x14ac:dyDescent="0.35">
      <c r="B32" s="69"/>
      <c r="C32" s="69"/>
      <c r="D32" s="69"/>
      <c r="E32" s="69"/>
      <c r="F32" s="69"/>
      <c r="G32" s="69"/>
    </row>
    <row r="33" spans="2:9" ht="21" x14ac:dyDescent="0.35">
      <c r="B33" s="69"/>
      <c r="C33" s="69"/>
      <c r="D33" s="69"/>
      <c r="E33" s="69"/>
      <c r="F33" s="69"/>
      <c r="G33" s="69"/>
    </row>
    <row r="34" spans="2:9" ht="21" x14ac:dyDescent="0.35">
      <c r="B34" s="69"/>
      <c r="C34" s="69"/>
      <c r="D34" s="69"/>
      <c r="E34" s="69"/>
      <c r="F34" s="69"/>
      <c r="G34" s="69"/>
    </row>
    <row r="35" spans="2:9" ht="21" x14ac:dyDescent="0.35">
      <c r="B35" s="69"/>
      <c r="C35" s="69"/>
      <c r="D35" s="69"/>
      <c r="E35" s="69"/>
      <c r="F35" s="69"/>
      <c r="G35" s="69"/>
      <c r="H35" s="239"/>
      <c r="I35" s="239"/>
    </row>
    <row r="36" spans="2:9" ht="21" x14ac:dyDescent="0.35">
      <c r="B36" s="69"/>
      <c r="C36" s="69"/>
      <c r="D36" s="69"/>
      <c r="E36" s="69"/>
      <c r="F36" s="69"/>
      <c r="G36" s="69"/>
      <c r="I36" s="76"/>
    </row>
    <row r="37" spans="2:9" ht="21" x14ac:dyDescent="0.35">
      <c r="B37" s="69"/>
      <c r="C37" s="69"/>
      <c r="D37" s="69"/>
      <c r="E37" s="69"/>
      <c r="F37" s="69"/>
      <c r="G37" s="69"/>
      <c r="I37" s="76"/>
    </row>
    <row r="38" spans="2:9" ht="21" x14ac:dyDescent="0.35">
      <c r="B38" s="69"/>
      <c r="C38" s="69"/>
      <c r="D38" s="69"/>
      <c r="E38" s="69"/>
      <c r="F38" s="69"/>
      <c r="G38" s="69"/>
      <c r="I38" s="76"/>
    </row>
    <row r="39" spans="2:9" ht="21" x14ac:dyDescent="0.35">
      <c r="B39" s="69"/>
      <c r="C39" s="69"/>
      <c r="D39" s="69"/>
      <c r="E39" s="69"/>
      <c r="F39" s="69"/>
      <c r="G39" s="69"/>
      <c r="I39" s="76"/>
    </row>
    <row r="40" spans="2:9" ht="21" x14ac:dyDescent="0.35">
      <c r="B40" s="69"/>
      <c r="C40" s="69"/>
      <c r="D40" s="69"/>
      <c r="E40" s="69"/>
      <c r="F40" s="69"/>
      <c r="G40" s="69"/>
    </row>
    <row r="41" spans="2:9" x14ac:dyDescent="0.25">
      <c r="I41" s="74"/>
    </row>
  </sheetData>
  <mergeCells count="23">
    <mergeCell ref="A21:A24"/>
    <mergeCell ref="B21:B24"/>
    <mergeCell ref="A15:B15"/>
    <mergeCell ref="C15:D15"/>
    <mergeCell ref="A16:B16"/>
    <mergeCell ref="C16:D16"/>
    <mergeCell ref="A18:A20"/>
    <mergeCell ref="B18:B20"/>
    <mergeCell ref="H1:Q1"/>
    <mergeCell ref="H3:Q3"/>
    <mergeCell ref="H35:I35"/>
    <mergeCell ref="H2:Q2"/>
    <mergeCell ref="H4:Q4"/>
    <mergeCell ref="H5:Q5"/>
    <mergeCell ref="H6:Q6"/>
    <mergeCell ref="I16:I17"/>
    <mergeCell ref="J16:J17"/>
    <mergeCell ref="K16:M16"/>
    <mergeCell ref="N16:P16"/>
    <mergeCell ref="Q16:Q17"/>
    <mergeCell ref="E16:H16"/>
    <mergeCell ref="J30:L30"/>
    <mergeCell ref="J31:L31"/>
  </mergeCells>
  <pageMargins left="0.7" right="0.7" top="0.75" bottom="0.75" header="0.51180555555555496" footer="0.51180555555555496"/>
  <pageSetup paperSize="9" scale="60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7"/>
  <sheetViews>
    <sheetView topLeftCell="A10" zoomScaleNormal="100" workbookViewId="0">
      <selection activeCell="I32" sqref="I32:L33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74.42578125" customWidth="1"/>
    <col min="5" max="5" width="4.42578125" customWidth="1"/>
    <col min="6" max="6" width="3.85546875" customWidth="1"/>
    <col min="7" max="7" width="4.42578125" customWidth="1"/>
    <col min="8" max="8" width="4.85546875" style="1" customWidth="1"/>
    <col min="9" max="9" width="12.42578125"/>
    <col min="10" max="10" width="7.5703125"/>
    <col min="11" max="11" width="4.85546875"/>
    <col min="12" max="12" width="4.85546875" customWidth="1"/>
    <col min="13" max="13" width="4.85546875"/>
    <col min="14" max="14" width="5.85546875"/>
    <col min="15" max="15" width="9.42578125"/>
    <col min="16" max="16" width="6.5703125"/>
    <col min="17" max="17" width="16.7109375" customWidth="1"/>
    <col min="18" max="1023" width="10.42578125"/>
  </cols>
  <sheetData>
    <row r="1" spans="1:17" ht="16.5" thickBot="1" x14ac:dyDescent="0.3">
      <c r="D1" s="2" t="s">
        <v>0</v>
      </c>
      <c r="E1" s="2"/>
      <c r="F1" s="2"/>
      <c r="G1" s="2"/>
      <c r="H1" s="260" t="s">
        <v>1</v>
      </c>
      <c r="I1" s="261"/>
      <c r="J1" s="261"/>
      <c r="K1" s="261"/>
      <c r="L1" s="261"/>
      <c r="M1" s="261"/>
      <c r="N1" s="261"/>
      <c r="O1" s="261"/>
      <c r="P1" s="261"/>
      <c r="Q1" s="261"/>
    </row>
    <row r="2" spans="1:17" ht="16.5" thickBot="1" x14ac:dyDescent="0.3">
      <c r="D2" s="2" t="s">
        <v>2</v>
      </c>
      <c r="E2" s="2"/>
      <c r="F2" s="2"/>
      <c r="G2" s="2"/>
      <c r="H2" s="240" t="s">
        <v>48</v>
      </c>
      <c r="I2" s="240"/>
      <c r="J2" s="240"/>
      <c r="K2" s="240"/>
      <c r="L2" s="240"/>
      <c r="M2" s="240"/>
      <c r="N2" s="240"/>
      <c r="O2" s="240"/>
      <c r="P2" s="240"/>
      <c r="Q2" s="240"/>
    </row>
    <row r="3" spans="1:17" ht="16.5" thickBot="1" x14ac:dyDescent="0.3">
      <c r="D3" s="2" t="s">
        <v>3</v>
      </c>
      <c r="E3" s="2"/>
      <c r="F3" s="2"/>
      <c r="G3" s="2"/>
      <c r="H3" s="260" t="s">
        <v>4</v>
      </c>
      <c r="I3" s="261"/>
      <c r="J3" s="261"/>
      <c r="K3" s="261"/>
      <c r="L3" s="261"/>
      <c r="M3" s="261"/>
      <c r="N3" s="261"/>
      <c r="O3" s="261"/>
      <c r="P3" s="261"/>
      <c r="Q3" s="261"/>
    </row>
    <row r="4" spans="1:17" ht="16.5" thickBot="1" x14ac:dyDescent="0.3">
      <c r="D4" s="2" t="s">
        <v>5</v>
      </c>
      <c r="E4" s="2"/>
      <c r="F4" s="2"/>
      <c r="G4" s="2"/>
      <c r="H4" s="240" t="s">
        <v>70</v>
      </c>
      <c r="I4" s="240"/>
      <c r="J4" s="240"/>
      <c r="K4" s="240"/>
      <c r="L4" s="240"/>
      <c r="M4" s="240"/>
      <c r="N4" s="240"/>
      <c r="O4" s="240"/>
      <c r="P4" s="240"/>
      <c r="Q4" s="240"/>
    </row>
    <row r="5" spans="1:17" ht="16.5" thickBot="1" x14ac:dyDescent="0.3">
      <c r="D5" s="2" t="s">
        <v>6</v>
      </c>
      <c r="E5" s="2"/>
      <c r="F5" s="2"/>
      <c r="G5" s="2"/>
      <c r="H5" s="240" t="s">
        <v>49</v>
      </c>
      <c r="I5" s="240"/>
      <c r="J5" s="240"/>
      <c r="K5" s="240"/>
      <c r="L5" s="240"/>
      <c r="M5" s="240"/>
      <c r="N5" s="240"/>
      <c r="O5" s="240"/>
      <c r="P5" s="240"/>
      <c r="Q5" s="240"/>
    </row>
    <row r="6" spans="1:17" ht="16.5" thickBot="1" x14ac:dyDescent="0.3">
      <c r="D6" s="2" t="s">
        <v>7</v>
      </c>
      <c r="E6" s="2"/>
      <c r="F6" s="2"/>
      <c r="G6" s="2"/>
      <c r="H6" s="241">
        <v>2</v>
      </c>
      <c r="I6" s="241"/>
      <c r="J6" s="241"/>
      <c r="K6" s="241"/>
      <c r="L6" s="241"/>
      <c r="M6" s="241"/>
      <c r="N6" s="241"/>
      <c r="O6" s="241"/>
      <c r="P6" s="241"/>
      <c r="Q6" s="241"/>
    </row>
    <row r="7" spans="1:17" ht="15.75" x14ac:dyDescent="0.25">
      <c r="A7" s="3"/>
      <c r="B7" s="3"/>
      <c r="C7" s="3"/>
      <c r="D7" s="3"/>
      <c r="E7" s="3"/>
      <c r="F7" s="3"/>
      <c r="G7" s="3"/>
      <c r="H7" s="4"/>
      <c r="I7" s="3"/>
      <c r="J7" s="3"/>
      <c r="K7" s="3"/>
      <c r="L7" s="3"/>
      <c r="M7" s="3"/>
      <c r="N7" s="3"/>
      <c r="O7" s="3"/>
      <c r="P7" s="3"/>
      <c r="Q7" s="3"/>
    </row>
    <row r="8" spans="1:17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</row>
    <row r="9" spans="1:17" ht="15.75" x14ac:dyDescent="0.25">
      <c r="A9" s="9"/>
      <c r="C9" s="10"/>
      <c r="D9" s="10"/>
      <c r="E9" s="10"/>
      <c r="F9" s="10"/>
      <c r="G9" s="10"/>
      <c r="H9" s="8"/>
      <c r="I9" s="9"/>
      <c r="J9" s="9"/>
      <c r="K9" s="9"/>
      <c r="L9" s="9"/>
      <c r="M9" s="3"/>
      <c r="N9" s="3"/>
      <c r="O9" s="3"/>
      <c r="P9" s="3"/>
      <c r="Q9" s="3"/>
    </row>
    <row r="10" spans="1:17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5"/>
      <c r="J10" s="15"/>
      <c r="K10" s="15"/>
      <c r="L10" s="15"/>
      <c r="M10" s="15"/>
      <c r="N10" s="15"/>
      <c r="O10" s="15"/>
      <c r="P10" s="15"/>
      <c r="Q10" s="15"/>
    </row>
    <row r="11" spans="1:17" x14ac:dyDescent="0.25">
      <c r="A11" s="16"/>
      <c r="B11" s="16"/>
      <c r="C11" s="17"/>
      <c r="D11" s="18"/>
      <c r="E11" s="18"/>
      <c r="F11" s="18"/>
      <c r="G11" s="18"/>
      <c r="H11" s="19"/>
    </row>
    <row r="12" spans="1:17" x14ac:dyDescent="0.25">
      <c r="C12" s="13"/>
      <c r="D12" s="5" t="s">
        <v>13</v>
      </c>
      <c r="E12" s="5"/>
      <c r="F12" s="5"/>
      <c r="G12" s="5"/>
      <c r="H12" s="8"/>
    </row>
    <row r="13" spans="1:17" x14ac:dyDescent="0.25">
      <c r="C13" s="5"/>
      <c r="D13" s="5"/>
      <c r="E13" s="5"/>
      <c r="F13" s="5"/>
      <c r="G13" s="5"/>
      <c r="H13" s="8"/>
    </row>
    <row r="14" spans="1:17" x14ac:dyDescent="0.25">
      <c r="A14" s="16"/>
      <c r="B14" s="16"/>
      <c r="C14" s="13"/>
      <c r="D14" s="5" t="s">
        <v>14</v>
      </c>
      <c r="E14" s="5"/>
      <c r="F14" s="5"/>
      <c r="G14" s="5"/>
      <c r="H14" s="8"/>
    </row>
    <row r="15" spans="1:17" ht="15.75" thickBot="1" x14ac:dyDescent="0.3">
      <c r="A15" s="239"/>
      <c r="B15" s="239"/>
      <c r="C15" s="239"/>
      <c r="D15" s="239"/>
      <c r="E15" s="1"/>
      <c r="F15" s="1"/>
      <c r="G15" s="1"/>
      <c r="I15" s="1"/>
    </row>
    <row r="16" spans="1:17" ht="27.95" customHeight="1" thickBot="1" x14ac:dyDescent="0.3">
      <c r="A16" s="257" t="s">
        <v>15</v>
      </c>
      <c r="B16" s="257"/>
      <c r="C16" s="257" t="s">
        <v>16</v>
      </c>
      <c r="D16" s="257"/>
      <c r="E16" s="262" t="s">
        <v>47</v>
      </c>
      <c r="F16" s="263"/>
      <c r="G16" s="263"/>
      <c r="H16" s="264"/>
      <c r="I16" s="244" t="s">
        <v>17</v>
      </c>
      <c r="J16" s="244" t="s">
        <v>18</v>
      </c>
      <c r="K16" s="250" t="s">
        <v>19</v>
      </c>
      <c r="L16" s="250"/>
      <c r="M16" s="250"/>
      <c r="N16" s="249" t="s">
        <v>20</v>
      </c>
      <c r="O16" s="249"/>
      <c r="P16" s="249"/>
      <c r="Q16" s="250" t="s">
        <v>21</v>
      </c>
    </row>
    <row r="17" spans="1:17" ht="34.5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126" t="s">
        <v>32</v>
      </c>
      <c r="F17" s="126" t="s">
        <v>34</v>
      </c>
      <c r="G17" s="126" t="s">
        <v>37</v>
      </c>
      <c r="H17" s="126" t="s">
        <v>38</v>
      </c>
      <c r="I17" s="244"/>
      <c r="J17" s="244"/>
      <c r="K17" s="23" t="s">
        <v>25</v>
      </c>
      <c r="L17" s="24" t="s">
        <v>26</v>
      </c>
      <c r="M17" s="25" t="s">
        <v>27</v>
      </c>
      <c r="N17" s="26" t="s">
        <v>28</v>
      </c>
      <c r="O17" s="27" t="s">
        <v>29</v>
      </c>
      <c r="P17" s="28" t="s">
        <v>30</v>
      </c>
      <c r="Q17" s="250"/>
    </row>
    <row r="18" spans="1:17" ht="15" customHeight="1" thickBot="1" x14ac:dyDescent="0.3">
      <c r="A18" s="258">
        <v>21</v>
      </c>
      <c r="B18" s="259" t="s">
        <v>31</v>
      </c>
      <c r="C18" s="93">
        <v>211</v>
      </c>
      <c r="D18" s="30" t="s">
        <v>50</v>
      </c>
      <c r="E18" s="38">
        <v>42</v>
      </c>
      <c r="F18" s="133"/>
      <c r="G18" s="133"/>
      <c r="H18" s="83"/>
      <c r="I18" s="32">
        <v>11</v>
      </c>
      <c r="J18" s="33">
        <v>4</v>
      </c>
      <c r="K18" s="34">
        <v>6</v>
      </c>
      <c r="L18" s="164">
        <v>30</v>
      </c>
      <c r="M18" s="35">
        <v>6</v>
      </c>
      <c r="N18" s="35" t="s">
        <v>51</v>
      </c>
      <c r="O18" s="35"/>
      <c r="P18" s="35"/>
      <c r="Q18" s="86" t="s">
        <v>52</v>
      </c>
    </row>
    <row r="19" spans="1:17" ht="15.75" thickBot="1" x14ac:dyDescent="0.3">
      <c r="A19" s="258"/>
      <c r="B19" s="259"/>
      <c r="C19" s="94">
        <v>212</v>
      </c>
      <c r="D19" s="30" t="s">
        <v>79</v>
      </c>
      <c r="E19" s="141">
        <v>40</v>
      </c>
      <c r="F19" s="133">
        <v>15</v>
      </c>
      <c r="G19" s="133"/>
      <c r="H19" s="84"/>
      <c r="I19" s="40" t="s">
        <v>67</v>
      </c>
      <c r="J19" s="41">
        <v>5</v>
      </c>
      <c r="K19" s="152">
        <v>35</v>
      </c>
      <c r="L19" s="151">
        <v>20</v>
      </c>
      <c r="M19" s="43"/>
      <c r="N19" s="43" t="s">
        <v>51</v>
      </c>
      <c r="O19" s="43"/>
      <c r="P19" s="43"/>
      <c r="Q19" s="87" t="s">
        <v>53</v>
      </c>
    </row>
    <row r="20" spans="1:17" ht="15.75" thickBot="1" x14ac:dyDescent="0.3">
      <c r="A20" s="258"/>
      <c r="B20" s="259"/>
      <c r="C20" s="95">
        <v>213</v>
      </c>
      <c r="D20" s="47" t="s">
        <v>54</v>
      </c>
      <c r="E20" s="132"/>
      <c r="F20" s="66">
        <v>25</v>
      </c>
      <c r="G20" s="66"/>
      <c r="H20" s="60"/>
      <c r="I20" s="48" t="s">
        <v>65</v>
      </c>
      <c r="J20" s="49">
        <v>2</v>
      </c>
      <c r="K20" s="165">
        <v>5</v>
      </c>
      <c r="L20" s="166">
        <v>10</v>
      </c>
      <c r="M20" s="166">
        <v>10</v>
      </c>
      <c r="N20" s="54" t="s">
        <v>60</v>
      </c>
      <c r="O20" s="54"/>
      <c r="P20" s="54"/>
      <c r="Q20" s="88" t="s">
        <v>66</v>
      </c>
    </row>
    <row r="21" spans="1:17" ht="15.75" thickBot="1" x14ac:dyDescent="0.3">
      <c r="A21" s="255">
        <v>22</v>
      </c>
      <c r="B21" s="256" t="s">
        <v>33</v>
      </c>
      <c r="C21" s="97">
        <v>221</v>
      </c>
      <c r="D21" s="57" t="s">
        <v>91</v>
      </c>
      <c r="E21" s="38">
        <v>25</v>
      </c>
      <c r="F21" s="33"/>
      <c r="G21" s="33"/>
      <c r="H21" s="83"/>
      <c r="I21" s="58">
        <v>70</v>
      </c>
      <c r="J21" s="83">
        <v>2</v>
      </c>
      <c r="K21" s="169">
        <v>6</v>
      </c>
      <c r="L21" s="170">
        <v>19</v>
      </c>
      <c r="M21" s="170"/>
      <c r="N21" s="170"/>
      <c r="O21" s="170"/>
      <c r="P21" s="171" t="s">
        <v>93</v>
      </c>
      <c r="Q21" s="172" t="s">
        <v>93</v>
      </c>
    </row>
    <row r="22" spans="1:17" ht="15.75" thickBot="1" x14ac:dyDescent="0.3">
      <c r="A22" s="255"/>
      <c r="B22" s="256"/>
      <c r="C22" s="94">
        <v>222</v>
      </c>
      <c r="D22" s="72" t="s">
        <v>92</v>
      </c>
      <c r="E22" s="142"/>
      <c r="F22" s="95">
        <v>12</v>
      </c>
      <c r="G22" s="95"/>
      <c r="H22" s="60"/>
      <c r="I22" s="84">
        <v>70</v>
      </c>
      <c r="J22" s="84">
        <v>2</v>
      </c>
      <c r="K22" s="173"/>
      <c r="L22" s="174">
        <v>12</v>
      </c>
      <c r="M22" s="175"/>
      <c r="N22" s="176"/>
      <c r="O22" s="176"/>
      <c r="P22" s="176" t="s">
        <v>56</v>
      </c>
      <c r="Q22" s="177" t="s">
        <v>56</v>
      </c>
    </row>
    <row r="23" spans="1:17" ht="15.75" thickBot="1" x14ac:dyDescent="0.3">
      <c r="A23" s="255"/>
      <c r="B23" s="256"/>
      <c r="C23" s="95">
        <v>223</v>
      </c>
      <c r="D23" s="59" t="s">
        <v>57</v>
      </c>
      <c r="E23" s="143"/>
      <c r="F23" s="49">
        <v>10</v>
      </c>
      <c r="G23" s="49"/>
      <c r="H23" s="60"/>
      <c r="I23" s="60" t="s">
        <v>59</v>
      </c>
      <c r="J23" s="60">
        <v>2</v>
      </c>
      <c r="K23" s="178">
        <v>2</v>
      </c>
      <c r="L23" s="179"/>
      <c r="M23" s="180">
        <v>8</v>
      </c>
      <c r="N23" s="180"/>
      <c r="O23" s="180"/>
      <c r="P23" s="180" t="s">
        <v>56</v>
      </c>
      <c r="Q23" s="181" t="s">
        <v>56</v>
      </c>
    </row>
    <row r="24" spans="1:17" ht="15" customHeight="1" thickBot="1" x14ac:dyDescent="0.3">
      <c r="A24" s="80">
        <v>23</v>
      </c>
      <c r="B24" s="81" t="s">
        <v>35</v>
      </c>
      <c r="C24" s="97">
        <v>231</v>
      </c>
      <c r="D24" s="31" t="s">
        <v>44</v>
      </c>
      <c r="E24" s="144"/>
      <c r="F24" s="145">
        <v>6</v>
      </c>
      <c r="G24" s="82">
        <v>10</v>
      </c>
      <c r="H24" s="83"/>
      <c r="I24" s="38" t="s">
        <v>67</v>
      </c>
      <c r="J24" s="83">
        <v>3</v>
      </c>
      <c r="K24" s="90"/>
      <c r="L24" s="89">
        <v>16</v>
      </c>
      <c r="M24" s="91"/>
      <c r="N24" s="65"/>
      <c r="O24" s="167"/>
      <c r="P24" s="168" t="s">
        <v>56</v>
      </c>
      <c r="Q24" s="64" t="s">
        <v>56</v>
      </c>
    </row>
    <row r="25" spans="1:17" ht="27.95" customHeight="1" thickBot="1" x14ac:dyDescent="0.3">
      <c r="A25" s="80">
        <v>24</v>
      </c>
      <c r="B25" s="82" t="s">
        <v>36</v>
      </c>
      <c r="C25" s="98">
        <v>241</v>
      </c>
      <c r="D25" s="31" t="s">
        <v>68</v>
      </c>
      <c r="E25" s="133"/>
      <c r="F25" s="146"/>
      <c r="G25" s="147">
        <v>21</v>
      </c>
      <c r="H25" s="38"/>
      <c r="I25" s="58" t="s">
        <v>67</v>
      </c>
      <c r="J25" s="80">
        <v>6</v>
      </c>
      <c r="K25" s="182">
        <v>12</v>
      </c>
      <c r="L25" s="182">
        <v>9</v>
      </c>
      <c r="M25" s="183"/>
      <c r="N25" s="183"/>
      <c r="O25" s="183"/>
      <c r="P25" s="183" t="s">
        <v>56</v>
      </c>
      <c r="Q25" s="184" t="s">
        <v>56</v>
      </c>
    </row>
    <row r="26" spans="1:17" ht="22.5" customHeight="1" thickBot="1" x14ac:dyDescent="0.3">
      <c r="A26" s="265">
        <v>25</v>
      </c>
      <c r="B26" s="266" t="s">
        <v>46</v>
      </c>
      <c r="C26" s="97">
        <v>251</v>
      </c>
      <c r="D26" s="99" t="s">
        <v>69</v>
      </c>
      <c r="E26" s="137"/>
      <c r="F26" s="138"/>
      <c r="G26" s="138"/>
      <c r="H26" s="64"/>
      <c r="I26" s="58"/>
      <c r="J26" s="133">
        <v>4</v>
      </c>
      <c r="K26" s="169"/>
      <c r="L26" s="170">
        <v>20</v>
      </c>
      <c r="M26" s="170">
        <v>10</v>
      </c>
      <c r="N26" s="170"/>
      <c r="O26" s="170"/>
      <c r="P26" s="170" t="s">
        <v>56</v>
      </c>
      <c r="Q26" s="187" t="s">
        <v>56</v>
      </c>
    </row>
    <row r="27" spans="1:17" ht="22.5" customHeight="1" thickBot="1" x14ac:dyDescent="0.3">
      <c r="A27" s="265"/>
      <c r="B27" s="266"/>
      <c r="C27" s="94">
        <v>252</v>
      </c>
      <c r="D27" s="100" t="s">
        <v>90</v>
      </c>
      <c r="E27" s="94"/>
      <c r="F27" s="94"/>
      <c r="G27" s="94"/>
      <c r="H27" s="84"/>
      <c r="I27" s="189"/>
      <c r="J27" s="41">
        <v>4</v>
      </c>
      <c r="K27" s="188">
        <v>4</v>
      </c>
      <c r="L27" s="176">
        <v>22</v>
      </c>
      <c r="M27" s="176">
        <v>4</v>
      </c>
      <c r="N27" s="176"/>
      <c r="O27" s="176"/>
      <c r="P27" s="176" t="s">
        <v>56</v>
      </c>
      <c r="Q27" s="177" t="s">
        <v>56</v>
      </c>
    </row>
    <row r="28" spans="1:17" ht="22.5" customHeight="1" thickBot="1" x14ac:dyDescent="0.3">
      <c r="A28" s="265"/>
      <c r="B28" s="266"/>
      <c r="C28" s="96">
        <v>253</v>
      </c>
      <c r="D28" s="101" t="s">
        <v>63</v>
      </c>
      <c r="E28" s="96">
        <v>16</v>
      </c>
      <c r="F28" s="96"/>
      <c r="G28" s="96"/>
      <c r="H28" s="62">
        <v>16</v>
      </c>
      <c r="I28" s="190">
        <v>11</v>
      </c>
      <c r="J28" s="185">
        <v>4</v>
      </c>
      <c r="K28" s="53"/>
      <c r="L28" s="54">
        <v>26</v>
      </c>
      <c r="M28" s="54">
        <v>6</v>
      </c>
      <c r="N28" s="54" t="s">
        <v>60</v>
      </c>
      <c r="O28" s="54"/>
      <c r="P28" s="54"/>
      <c r="Q28" s="88" t="s">
        <v>64</v>
      </c>
    </row>
    <row r="29" spans="1:17" x14ac:dyDescent="0.25">
      <c r="A29" s="66"/>
      <c r="B29" s="66"/>
      <c r="C29" s="67"/>
      <c r="D29" s="66"/>
      <c r="E29" s="66">
        <f>SUM(E18:E28)</f>
        <v>123</v>
      </c>
      <c r="F29" s="66">
        <f t="shared" ref="F29:H29" si="0">SUM(F18:F28)</f>
        <v>68</v>
      </c>
      <c r="G29" s="66">
        <f t="shared" si="0"/>
        <v>31</v>
      </c>
      <c r="H29" s="66">
        <f t="shared" si="0"/>
        <v>16</v>
      </c>
      <c r="I29" s="66"/>
      <c r="J29" s="66">
        <f>SUM(J18:J26)</f>
        <v>30</v>
      </c>
      <c r="K29" s="66">
        <f>SUM(K18:K25,K28)</f>
        <v>66</v>
      </c>
      <c r="L29" s="66">
        <f>SUM(L18:L25,L28)</f>
        <v>142</v>
      </c>
      <c r="M29" s="66">
        <f>SUM(M18:M25,M28)</f>
        <v>30</v>
      </c>
      <c r="N29" s="66"/>
      <c r="O29" s="66"/>
      <c r="P29" s="66"/>
      <c r="Q29" s="66"/>
    </row>
    <row r="30" spans="1:17" ht="15" customHeight="1" x14ac:dyDescent="0.25">
      <c r="B30" s="11"/>
      <c r="C30" s="11"/>
      <c r="D30" s="11"/>
      <c r="E30" s="11"/>
      <c r="F30" s="11"/>
      <c r="G30" s="11"/>
      <c r="H30" s="16"/>
      <c r="I30" s="16"/>
      <c r="K30" s="11"/>
    </row>
    <row r="31" spans="1:17" ht="15.75" thickBot="1" x14ac:dyDescent="0.3">
      <c r="A31" s="66"/>
      <c r="B31" s="66"/>
      <c r="C31" s="68"/>
      <c r="D31" s="66"/>
      <c r="E31" s="66"/>
      <c r="F31" s="66"/>
      <c r="G31" s="66"/>
      <c r="H31" s="66"/>
      <c r="I31" s="66"/>
      <c r="J31" s="66"/>
      <c r="K31" s="66"/>
    </row>
    <row r="32" spans="1:17" ht="15" customHeight="1" thickBot="1" x14ac:dyDescent="0.3">
      <c r="H32"/>
      <c r="I32" s="277" t="s">
        <v>100</v>
      </c>
      <c r="J32" s="278">
        <v>45803</v>
      </c>
      <c r="K32" s="279"/>
      <c r="L32" s="280"/>
    </row>
    <row r="33" spans="2:12" ht="15.75" thickBot="1" x14ac:dyDescent="0.3">
      <c r="I33" s="277" t="s">
        <v>101</v>
      </c>
      <c r="J33" s="278">
        <v>45825</v>
      </c>
      <c r="K33" s="279"/>
      <c r="L33" s="280"/>
    </row>
    <row r="35" spans="2:12" ht="21" x14ac:dyDescent="0.35">
      <c r="B35" s="69"/>
      <c r="C35" s="69"/>
      <c r="D35" s="69"/>
      <c r="E35" s="69"/>
      <c r="F35" s="69"/>
      <c r="G35" s="69"/>
    </row>
    <row r="36" spans="2:12" ht="21" x14ac:dyDescent="0.35">
      <c r="B36" s="69"/>
      <c r="C36" s="69"/>
      <c r="D36" s="69"/>
      <c r="E36" s="69"/>
      <c r="F36" s="69"/>
      <c r="G36" s="69"/>
    </row>
    <row r="37" spans="2:12" ht="21" x14ac:dyDescent="0.35">
      <c r="B37" s="69"/>
      <c r="C37" s="69"/>
      <c r="D37" s="69"/>
      <c r="E37" s="69"/>
      <c r="F37" s="69"/>
      <c r="G37" s="69"/>
    </row>
    <row r="38" spans="2:12" ht="21" x14ac:dyDescent="0.35">
      <c r="B38" s="69"/>
      <c r="C38" s="69"/>
      <c r="D38" s="69"/>
      <c r="E38" s="69"/>
      <c r="F38" s="69"/>
      <c r="G38" s="69"/>
    </row>
    <row r="39" spans="2:12" ht="21" x14ac:dyDescent="0.35">
      <c r="B39" s="69"/>
      <c r="C39" s="69"/>
      <c r="D39" s="69"/>
      <c r="E39" s="69"/>
      <c r="F39" s="69"/>
      <c r="G39" s="69"/>
    </row>
    <row r="41" spans="2:12" ht="21" x14ac:dyDescent="0.35">
      <c r="B41" s="69"/>
      <c r="C41" s="69"/>
      <c r="D41" s="69"/>
      <c r="E41" s="69"/>
      <c r="F41" s="69"/>
      <c r="G41" s="69"/>
      <c r="H41"/>
      <c r="I41" s="239"/>
      <c r="J41" s="239"/>
    </row>
    <row r="42" spans="2:12" ht="21" x14ac:dyDescent="0.35">
      <c r="B42" s="69"/>
      <c r="C42" s="69"/>
      <c r="D42" s="69"/>
      <c r="E42" s="69"/>
      <c r="F42" s="69"/>
      <c r="G42" s="69"/>
      <c r="H42"/>
      <c r="I42" s="1"/>
      <c r="J42" s="73"/>
    </row>
    <row r="43" spans="2:12" ht="21" x14ac:dyDescent="0.35">
      <c r="B43" s="69"/>
      <c r="C43" s="69"/>
      <c r="D43" s="69"/>
      <c r="E43" s="69"/>
      <c r="F43" s="69"/>
      <c r="G43" s="69"/>
      <c r="H43"/>
      <c r="I43" s="1"/>
      <c r="J43" s="73"/>
    </row>
    <row r="44" spans="2:12" ht="21" x14ac:dyDescent="0.35">
      <c r="B44" s="69"/>
      <c r="C44" s="69"/>
      <c r="D44" s="69"/>
      <c r="E44" s="69"/>
      <c r="F44" s="69"/>
      <c r="G44" s="69"/>
      <c r="H44"/>
      <c r="I44" s="1"/>
      <c r="J44" s="73"/>
    </row>
    <row r="45" spans="2:12" ht="21" x14ac:dyDescent="0.35">
      <c r="B45" s="69"/>
      <c r="C45" s="69"/>
      <c r="D45" s="69"/>
      <c r="E45" s="69"/>
      <c r="F45" s="69"/>
      <c r="G45" s="69"/>
      <c r="H45"/>
      <c r="I45" s="1"/>
      <c r="J45" s="73"/>
    </row>
    <row r="46" spans="2:12" ht="21" x14ac:dyDescent="0.35">
      <c r="B46" s="69"/>
      <c r="C46" s="69"/>
      <c r="D46" s="69"/>
      <c r="E46" s="69"/>
      <c r="F46" s="69"/>
      <c r="G46" s="69"/>
      <c r="H46"/>
      <c r="I46" s="1"/>
      <c r="J46" s="1"/>
    </row>
    <row r="47" spans="2:12" x14ac:dyDescent="0.25">
      <c r="H47"/>
      <c r="I47" s="1"/>
      <c r="J47" s="74"/>
    </row>
  </sheetData>
  <mergeCells count="25">
    <mergeCell ref="A21:A23"/>
    <mergeCell ref="B21:B23"/>
    <mergeCell ref="A26:A28"/>
    <mergeCell ref="B26:B28"/>
    <mergeCell ref="A15:B15"/>
    <mergeCell ref="C15:D15"/>
    <mergeCell ref="A16:B16"/>
    <mergeCell ref="C16:D16"/>
    <mergeCell ref="A18:A20"/>
    <mergeCell ref="B18:B20"/>
    <mergeCell ref="H1:Q1"/>
    <mergeCell ref="H3:Q3"/>
    <mergeCell ref="I41:J41"/>
    <mergeCell ref="H2:Q2"/>
    <mergeCell ref="H4:Q4"/>
    <mergeCell ref="H5:Q5"/>
    <mergeCell ref="H6:Q6"/>
    <mergeCell ref="I16:I17"/>
    <mergeCell ref="J16:J17"/>
    <mergeCell ref="K16:M16"/>
    <mergeCell ref="N16:P16"/>
    <mergeCell ref="Q16:Q17"/>
    <mergeCell ref="E16:H16"/>
    <mergeCell ref="J32:L32"/>
    <mergeCell ref="J33:L33"/>
  </mergeCells>
  <pageMargins left="0.7" right="0.7" top="0.75" bottom="0.75" header="0.51180555555555496" footer="0.51180555555555496"/>
  <pageSetup paperSize="9" scale="60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32"/>
  <sheetViews>
    <sheetView topLeftCell="A15" zoomScale="110" zoomScaleNormal="110" workbookViewId="0">
      <selection activeCell="M31" sqref="M31:P32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56.42578125" customWidth="1"/>
    <col min="5" max="5" width="5.42578125" customWidth="1"/>
    <col min="6" max="6" width="5" customWidth="1"/>
    <col min="7" max="7" width="5.42578125" customWidth="1"/>
    <col min="8" max="8" width="6.42578125" customWidth="1"/>
    <col min="9" max="9" width="10.85546875" style="1"/>
    <col min="10" max="10" width="12.42578125"/>
    <col min="11" max="11" width="7.5703125"/>
    <col min="12" max="14" width="4.85546875"/>
    <col min="15" max="15" width="8.42578125" customWidth="1"/>
    <col min="16" max="16" width="9.42578125"/>
    <col min="17" max="17" width="14.42578125" customWidth="1"/>
    <col min="18" max="18" width="10.140625"/>
    <col min="19" max="19" width="12.42578125"/>
    <col min="20" max="1028" width="10.42578125"/>
  </cols>
  <sheetData>
    <row r="1" spans="1:17" ht="16.5" thickBot="1" x14ac:dyDescent="0.3">
      <c r="D1" s="2" t="s">
        <v>0</v>
      </c>
      <c r="E1" s="2"/>
      <c r="F1" s="2"/>
      <c r="G1" s="2"/>
      <c r="H1" s="131" t="s">
        <v>1</v>
      </c>
      <c r="I1" s="131"/>
      <c r="J1" s="267"/>
      <c r="K1" s="268"/>
      <c r="L1" s="268"/>
      <c r="M1" s="268"/>
      <c r="N1" s="268"/>
      <c r="O1" s="268"/>
      <c r="P1" s="268"/>
      <c r="Q1" s="269"/>
    </row>
    <row r="2" spans="1:17" ht="16.5" thickBot="1" x14ac:dyDescent="0.3">
      <c r="D2" s="2" t="s">
        <v>2</v>
      </c>
      <c r="E2" s="2"/>
      <c r="F2" s="2"/>
      <c r="G2" s="2"/>
      <c r="H2" s="240" t="s">
        <v>48</v>
      </c>
      <c r="I2" s="240"/>
      <c r="J2" s="240"/>
      <c r="K2" s="240"/>
      <c r="L2" s="240"/>
      <c r="M2" s="240"/>
      <c r="N2" s="240"/>
      <c r="O2" s="240"/>
      <c r="P2" s="240"/>
      <c r="Q2" s="240"/>
    </row>
    <row r="3" spans="1:17" ht="16.5" thickBot="1" x14ac:dyDescent="0.3">
      <c r="D3" s="2" t="s">
        <v>3</v>
      </c>
      <c r="E3" s="2"/>
      <c r="F3" s="2"/>
      <c r="G3" s="2"/>
      <c r="H3" s="260" t="s">
        <v>4</v>
      </c>
      <c r="I3" s="261"/>
      <c r="J3" s="261"/>
      <c r="K3" s="261"/>
      <c r="L3" s="261"/>
      <c r="M3" s="261"/>
      <c r="N3" s="261"/>
      <c r="O3" s="261"/>
      <c r="P3" s="261"/>
      <c r="Q3" s="270"/>
    </row>
    <row r="4" spans="1:17" ht="16.5" thickBot="1" x14ac:dyDescent="0.3">
      <c r="D4" s="2" t="s">
        <v>5</v>
      </c>
      <c r="E4" s="2"/>
      <c r="F4" s="2"/>
      <c r="G4" s="2"/>
      <c r="H4" s="240" t="s">
        <v>70</v>
      </c>
      <c r="I4" s="240"/>
      <c r="J4" s="240"/>
      <c r="K4" s="240"/>
      <c r="L4" s="240"/>
      <c r="M4" s="240"/>
      <c r="N4" s="240"/>
      <c r="O4" s="240"/>
      <c r="P4" s="240"/>
      <c r="Q4" s="240"/>
    </row>
    <row r="5" spans="1:17" ht="16.5" thickBot="1" x14ac:dyDescent="0.3">
      <c r="D5" s="2" t="s">
        <v>6</v>
      </c>
      <c r="E5" s="2"/>
      <c r="F5" s="2"/>
      <c r="G5" s="2"/>
      <c r="H5" s="240" t="s">
        <v>71</v>
      </c>
      <c r="I5" s="240"/>
      <c r="J5" s="240"/>
      <c r="K5" s="240"/>
      <c r="L5" s="240"/>
      <c r="M5" s="240"/>
      <c r="N5" s="240"/>
      <c r="O5" s="240"/>
      <c r="P5" s="240"/>
      <c r="Q5" s="240"/>
    </row>
    <row r="6" spans="1:17" ht="16.5" thickBot="1" x14ac:dyDescent="0.3">
      <c r="D6" s="2" t="s">
        <v>7</v>
      </c>
      <c r="E6" s="2"/>
      <c r="F6" s="2"/>
      <c r="G6" s="2"/>
      <c r="H6" s="241">
        <v>3</v>
      </c>
      <c r="I6" s="241"/>
      <c r="J6" s="241"/>
      <c r="K6" s="241"/>
      <c r="L6" s="241"/>
      <c r="M6" s="241"/>
      <c r="N6" s="241"/>
      <c r="O6" s="241"/>
      <c r="P6" s="241"/>
      <c r="Q6" s="241"/>
    </row>
    <row r="7" spans="1:17" ht="15.75" x14ac:dyDescent="0.25">
      <c r="A7" s="3"/>
      <c r="B7" s="3"/>
      <c r="C7" s="3"/>
      <c r="D7" s="3"/>
      <c r="E7" s="3"/>
      <c r="F7" s="3"/>
      <c r="G7" s="3"/>
      <c r="H7" s="4"/>
      <c r="I7" s="3"/>
      <c r="J7" s="3"/>
      <c r="K7" s="3"/>
      <c r="L7" s="3"/>
      <c r="M7" s="3"/>
      <c r="N7" s="3"/>
      <c r="O7" s="3"/>
      <c r="P7" s="3"/>
      <c r="Q7" s="3"/>
    </row>
    <row r="8" spans="1:17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  <c r="I8"/>
    </row>
    <row r="9" spans="1:17" ht="15.75" x14ac:dyDescent="0.25">
      <c r="A9" s="9"/>
      <c r="C9" s="10"/>
      <c r="D9" s="10"/>
      <c r="E9" s="10"/>
      <c r="F9" s="10"/>
      <c r="G9" s="10"/>
      <c r="H9" s="8"/>
      <c r="I9" s="9"/>
      <c r="J9" s="9"/>
      <c r="K9" s="9"/>
      <c r="L9" s="9"/>
      <c r="M9" s="3"/>
      <c r="N9" s="3"/>
      <c r="O9" s="3"/>
      <c r="P9" s="3"/>
      <c r="Q9" s="3"/>
    </row>
    <row r="10" spans="1:17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5"/>
      <c r="J10" s="15"/>
      <c r="K10" s="15"/>
      <c r="L10" s="15"/>
      <c r="M10" s="15"/>
      <c r="N10" s="15"/>
      <c r="O10" s="15"/>
      <c r="P10" s="15"/>
      <c r="Q10" s="15"/>
    </row>
    <row r="11" spans="1:17" x14ac:dyDescent="0.25">
      <c r="A11" s="16"/>
      <c r="B11" s="16"/>
      <c r="C11" s="17"/>
      <c r="D11" s="18"/>
      <c r="E11" s="18"/>
      <c r="F11" s="18"/>
      <c r="G11" s="18"/>
      <c r="H11" s="19"/>
      <c r="I11"/>
    </row>
    <row r="12" spans="1:17" x14ac:dyDescent="0.25">
      <c r="C12" s="13"/>
      <c r="D12" s="5" t="s">
        <v>13</v>
      </c>
      <c r="E12" s="5"/>
      <c r="F12" s="5"/>
      <c r="G12" s="5"/>
      <c r="H12" s="8"/>
      <c r="I12"/>
    </row>
    <row r="13" spans="1:17" x14ac:dyDescent="0.25">
      <c r="C13" s="5"/>
      <c r="D13" s="5"/>
      <c r="E13" s="5"/>
      <c r="F13" s="5"/>
      <c r="G13" s="5"/>
      <c r="H13" s="8"/>
      <c r="I13"/>
    </row>
    <row r="14" spans="1:17" x14ac:dyDescent="0.25">
      <c r="A14" s="16"/>
      <c r="B14" s="16"/>
      <c r="C14" s="13"/>
      <c r="D14" s="5" t="s">
        <v>14</v>
      </c>
      <c r="E14" s="5"/>
      <c r="F14" s="5"/>
      <c r="G14" s="5"/>
      <c r="H14" s="8"/>
      <c r="I14"/>
    </row>
    <row r="15" spans="1:17" ht="15.75" thickBot="1" x14ac:dyDescent="0.3">
      <c r="A15" s="239"/>
      <c r="B15" s="239"/>
      <c r="C15" s="239"/>
      <c r="D15" s="239"/>
      <c r="E15" s="1"/>
      <c r="F15" s="1"/>
      <c r="G15" s="1"/>
      <c r="H15" s="1"/>
    </row>
    <row r="16" spans="1:17" ht="42.95" customHeight="1" thickBot="1" x14ac:dyDescent="0.3">
      <c r="A16" s="257" t="s">
        <v>15</v>
      </c>
      <c r="B16" s="257"/>
      <c r="C16" s="257" t="s">
        <v>16</v>
      </c>
      <c r="D16" s="257"/>
      <c r="E16" s="257" t="s">
        <v>47</v>
      </c>
      <c r="F16" s="257"/>
      <c r="G16" s="257"/>
      <c r="H16" s="257"/>
      <c r="I16" s="244" t="s">
        <v>17</v>
      </c>
      <c r="J16" s="244" t="s">
        <v>18</v>
      </c>
      <c r="K16" s="250" t="s">
        <v>19</v>
      </c>
      <c r="L16" s="250"/>
      <c r="M16" s="250"/>
      <c r="N16" s="249" t="s">
        <v>20</v>
      </c>
      <c r="O16" s="249"/>
      <c r="P16" s="249"/>
      <c r="Q16" s="250" t="s">
        <v>21</v>
      </c>
    </row>
    <row r="17" spans="1:17" ht="36.950000000000003" customHeight="1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20" t="s">
        <v>32</v>
      </c>
      <c r="F17" s="20" t="s">
        <v>34</v>
      </c>
      <c r="G17" s="20" t="s">
        <v>37</v>
      </c>
      <c r="H17" s="20" t="s">
        <v>38</v>
      </c>
      <c r="I17" s="244"/>
      <c r="J17" s="244"/>
      <c r="K17" s="23" t="s">
        <v>25</v>
      </c>
      <c r="L17" s="24" t="s">
        <v>26</v>
      </c>
      <c r="M17" s="25" t="s">
        <v>27</v>
      </c>
      <c r="N17" s="26" t="s">
        <v>28</v>
      </c>
      <c r="O17" s="27" t="s">
        <v>29</v>
      </c>
      <c r="P17" s="28" t="s">
        <v>30</v>
      </c>
      <c r="Q17" s="250"/>
    </row>
    <row r="18" spans="1:17" ht="15.75" thickBot="1" x14ac:dyDescent="0.3">
      <c r="A18" s="258">
        <v>31</v>
      </c>
      <c r="B18" s="259" t="s">
        <v>31</v>
      </c>
      <c r="C18" s="93">
        <v>311</v>
      </c>
      <c r="D18" s="30" t="s">
        <v>50</v>
      </c>
      <c r="E18" s="133">
        <v>30</v>
      </c>
      <c r="F18" s="133"/>
      <c r="G18" s="133"/>
      <c r="H18" s="83"/>
      <c r="I18" s="32">
        <v>11</v>
      </c>
      <c r="J18" s="33">
        <v>3</v>
      </c>
      <c r="K18" s="34"/>
      <c r="L18" s="134">
        <v>24</v>
      </c>
      <c r="M18" s="92">
        <v>6</v>
      </c>
      <c r="N18" s="35" t="s">
        <v>51</v>
      </c>
      <c r="O18" s="35"/>
      <c r="P18" s="37"/>
      <c r="Q18" s="35" t="s">
        <v>52</v>
      </c>
    </row>
    <row r="19" spans="1:17" ht="15.75" thickBot="1" x14ac:dyDescent="0.3">
      <c r="A19" s="258"/>
      <c r="B19" s="259"/>
      <c r="C19" s="94">
        <v>312</v>
      </c>
      <c r="D19" s="30" t="s">
        <v>79</v>
      </c>
      <c r="E19" s="133">
        <v>18</v>
      </c>
      <c r="F19" s="133">
        <v>18</v>
      </c>
      <c r="G19" s="133"/>
      <c r="H19" s="84"/>
      <c r="I19" s="40" t="s">
        <v>67</v>
      </c>
      <c r="J19" s="41">
        <v>4</v>
      </c>
      <c r="K19" s="34"/>
      <c r="L19" s="134">
        <v>36</v>
      </c>
      <c r="M19" s="92"/>
      <c r="N19" s="43" t="s">
        <v>60</v>
      </c>
      <c r="O19" s="43"/>
      <c r="P19" s="45"/>
      <c r="Q19" s="43" t="s">
        <v>89</v>
      </c>
    </row>
    <row r="20" spans="1:17" ht="15.75" thickBot="1" x14ac:dyDescent="0.3">
      <c r="A20" s="258"/>
      <c r="B20" s="259"/>
      <c r="C20" s="95">
        <v>313</v>
      </c>
      <c r="D20" s="47" t="s">
        <v>54</v>
      </c>
      <c r="E20" s="66"/>
      <c r="F20" s="66">
        <v>10</v>
      </c>
      <c r="G20" s="66"/>
      <c r="H20" s="60"/>
      <c r="I20" s="48" t="s">
        <v>67</v>
      </c>
      <c r="J20" s="49">
        <v>2</v>
      </c>
      <c r="K20" s="150">
        <v>0</v>
      </c>
      <c r="L20" s="153">
        <v>0</v>
      </c>
      <c r="M20" s="154">
        <v>10</v>
      </c>
      <c r="N20" s="50"/>
      <c r="O20" s="50"/>
      <c r="P20" s="51" t="s">
        <v>72</v>
      </c>
      <c r="Q20" s="50" t="s">
        <v>66</v>
      </c>
    </row>
    <row r="21" spans="1:17" ht="15.75" thickBot="1" x14ac:dyDescent="0.3">
      <c r="A21" s="255">
        <v>32</v>
      </c>
      <c r="B21" s="256" t="s">
        <v>33</v>
      </c>
      <c r="C21" s="97">
        <v>321</v>
      </c>
      <c r="D21" s="31" t="s">
        <v>91</v>
      </c>
      <c r="E21" s="33">
        <v>25</v>
      </c>
      <c r="F21" s="33"/>
      <c r="G21" s="33"/>
      <c r="H21" s="83"/>
      <c r="I21" s="58">
        <v>70</v>
      </c>
      <c r="J21" s="83">
        <v>2</v>
      </c>
      <c r="K21" s="128">
        <v>6</v>
      </c>
      <c r="L21" s="129">
        <v>19</v>
      </c>
      <c r="M21" s="135"/>
      <c r="N21" s="128"/>
      <c r="O21" s="129"/>
      <c r="P21" s="127" t="s">
        <v>56</v>
      </c>
      <c r="Q21" s="127" t="s">
        <v>56</v>
      </c>
    </row>
    <row r="22" spans="1:17" ht="26.25" thickBot="1" x14ac:dyDescent="0.3">
      <c r="A22" s="255"/>
      <c r="B22" s="256"/>
      <c r="C22" s="94">
        <v>322</v>
      </c>
      <c r="D22" s="72" t="s">
        <v>92</v>
      </c>
      <c r="E22" s="95"/>
      <c r="F22" s="95">
        <v>16</v>
      </c>
      <c r="G22" s="95"/>
      <c r="H22" s="60"/>
      <c r="I22" s="84">
        <v>70</v>
      </c>
      <c r="J22" s="84">
        <v>1</v>
      </c>
      <c r="K22" s="155"/>
      <c r="L22" s="156">
        <v>10</v>
      </c>
      <c r="M22" s="157">
        <v>6</v>
      </c>
      <c r="N22" s="130"/>
      <c r="O22" s="127"/>
      <c r="P22" s="127" t="s">
        <v>56</v>
      </c>
      <c r="Q22" s="127" t="s">
        <v>56</v>
      </c>
    </row>
    <row r="23" spans="1:17" ht="15.75" thickBot="1" x14ac:dyDescent="0.3">
      <c r="A23" s="255"/>
      <c r="B23" s="256"/>
      <c r="C23" s="95">
        <v>323</v>
      </c>
      <c r="D23" s="59" t="s">
        <v>58</v>
      </c>
      <c r="E23" s="49">
        <v>5</v>
      </c>
      <c r="F23" s="49">
        <v>5</v>
      </c>
      <c r="G23" s="49"/>
      <c r="H23" s="60"/>
      <c r="I23" s="60" t="s">
        <v>88</v>
      </c>
      <c r="J23" s="62">
        <v>2</v>
      </c>
      <c r="K23" s="53">
        <v>10</v>
      </c>
      <c r="L23" s="136"/>
      <c r="M23" s="88"/>
      <c r="N23" s="53" t="s">
        <v>60</v>
      </c>
      <c r="O23" s="54"/>
      <c r="P23" s="88"/>
      <c r="Q23" s="62" t="s">
        <v>74</v>
      </c>
    </row>
    <row r="24" spans="1:17" ht="15.75" thickBot="1" x14ac:dyDescent="0.3">
      <c r="A24" s="80">
        <v>33</v>
      </c>
      <c r="B24" s="81" t="s">
        <v>35</v>
      </c>
      <c r="C24" s="97">
        <v>331</v>
      </c>
      <c r="D24" s="31" t="s">
        <v>44</v>
      </c>
      <c r="E24" s="33"/>
      <c r="F24" s="33">
        <v>14</v>
      </c>
      <c r="G24" s="33">
        <v>16</v>
      </c>
      <c r="H24" s="83"/>
      <c r="I24" s="38" t="s">
        <v>67</v>
      </c>
      <c r="J24" s="83">
        <v>8</v>
      </c>
      <c r="K24" s="90"/>
      <c r="L24" s="89">
        <v>30</v>
      </c>
      <c r="M24" s="91"/>
      <c r="N24" s="1"/>
      <c r="O24" s="61"/>
      <c r="P24" s="37" t="s">
        <v>78</v>
      </c>
      <c r="Q24" s="83" t="s">
        <v>78</v>
      </c>
    </row>
    <row r="25" spans="1:17" ht="15.75" thickBot="1" x14ac:dyDescent="0.3">
      <c r="A25" s="80">
        <v>34</v>
      </c>
      <c r="B25" s="82" t="s">
        <v>36</v>
      </c>
      <c r="C25" s="98">
        <v>341</v>
      </c>
      <c r="D25" s="31" t="s">
        <v>68</v>
      </c>
      <c r="E25" s="133"/>
      <c r="F25" s="133"/>
      <c r="G25" s="133">
        <v>25</v>
      </c>
      <c r="H25" s="38"/>
      <c r="I25" s="58" t="s">
        <v>67</v>
      </c>
      <c r="J25" s="83">
        <v>6</v>
      </c>
      <c r="K25" s="38">
        <v>10</v>
      </c>
      <c r="L25" s="37">
        <v>15</v>
      </c>
      <c r="M25" s="86"/>
      <c r="N25" s="38"/>
      <c r="O25" s="37"/>
      <c r="P25" s="86" t="s">
        <v>56</v>
      </c>
      <c r="Q25" s="83" t="s">
        <v>56</v>
      </c>
    </row>
    <row r="26" spans="1:17" ht="15.75" thickBot="1" x14ac:dyDescent="0.3">
      <c r="A26" s="265">
        <v>35</v>
      </c>
      <c r="B26" s="271" t="s">
        <v>75</v>
      </c>
      <c r="C26" s="97">
        <v>351</v>
      </c>
      <c r="D26" s="99" t="s">
        <v>69</v>
      </c>
      <c r="E26" s="137"/>
      <c r="F26" s="138"/>
      <c r="G26" s="138"/>
      <c r="H26" s="64"/>
      <c r="I26" s="58"/>
      <c r="J26" s="65"/>
      <c r="K26" s="128"/>
      <c r="L26" s="139">
        <v>14</v>
      </c>
      <c r="M26" s="135">
        <v>6</v>
      </c>
      <c r="N26" s="128"/>
      <c r="O26" s="129"/>
      <c r="P26" s="129" t="s">
        <v>56</v>
      </c>
      <c r="Q26" s="129" t="s">
        <v>56</v>
      </c>
    </row>
    <row r="27" spans="1:17" ht="15.75" thickBot="1" x14ac:dyDescent="0.3">
      <c r="A27" s="265"/>
      <c r="B27" s="259"/>
      <c r="C27" s="94">
        <v>352</v>
      </c>
      <c r="D27" s="100" t="s">
        <v>90</v>
      </c>
      <c r="E27" s="94"/>
      <c r="F27" s="94"/>
      <c r="G27" s="94"/>
      <c r="H27" s="84"/>
      <c r="I27" s="58"/>
      <c r="J27" s="44"/>
      <c r="K27" s="130">
        <v>4</v>
      </c>
      <c r="L27" s="127">
        <v>10</v>
      </c>
      <c r="M27" s="140">
        <v>6</v>
      </c>
      <c r="N27" s="130"/>
      <c r="O27" s="127"/>
      <c r="P27" s="129" t="s">
        <v>56</v>
      </c>
      <c r="Q27" s="129" t="s">
        <v>56</v>
      </c>
    </row>
    <row r="28" spans="1:17" ht="15.75" thickBot="1" x14ac:dyDescent="0.3">
      <c r="A28" s="265"/>
      <c r="B28" s="259"/>
      <c r="C28" s="96">
        <v>353</v>
      </c>
      <c r="D28" s="101" t="s">
        <v>63</v>
      </c>
      <c r="E28" s="96">
        <v>11</v>
      </c>
      <c r="F28" s="96"/>
      <c r="G28" s="96"/>
      <c r="H28" s="62">
        <v>11</v>
      </c>
      <c r="I28" s="58">
        <v>11</v>
      </c>
      <c r="J28" s="55">
        <v>2</v>
      </c>
      <c r="K28" s="55"/>
      <c r="L28" s="55">
        <v>16</v>
      </c>
      <c r="M28" s="55">
        <v>6</v>
      </c>
      <c r="N28" s="55" t="s">
        <v>60</v>
      </c>
      <c r="O28" s="54"/>
      <c r="P28" s="55"/>
      <c r="Q28" s="55" t="s">
        <v>64</v>
      </c>
    </row>
    <row r="29" spans="1:17" x14ac:dyDescent="0.25">
      <c r="E29" s="1">
        <f>SUM(E18:E28)</f>
        <v>89</v>
      </c>
      <c r="F29" s="1">
        <f t="shared" ref="F29:J29" si="0">SUM(F18:F28)</f>
        <v>63</v>
      </c>
      <c r="G29" s="1">
        <f t="shared" si="0"/>
        <v>41</v>
      </c>
      <c r="H29" s="1">
        <f t="shared" si="0"/>
        <v>11</v>
      </c>
      <c r="J29" s="1">
        <f t="shared" si="0"/>
        <v>30</v>
      </c>
      <c r="K29" s="1">
        <f>SUM(K18:K25,K28)</f>
        <v>26</v>
      </c>
      <c r="L29" s="1">
        <f>SUM(L18:L25,L28)</f>
        <v>150</v>
      </c>
      <c r="M29" s="1">
        <f>SUM(M18:M25,M28)</f>
        <v>28</v>
      </c>
      <c r="N29" s="1"/>
      <c r="O29" s="1"/>
      <c r="P29" s="1"/>
      <c r="Q29" s="1"/>
    </row>
    <row r="30" spans="1:17" ht="15.75" thickBot="1" x14ac:dyDescent="0.3"/>
    <row r="31" spans="1:17" ht="15.75" thickBot="1" x14ac:dyDescent="0.3">
      <c r="M31" s="277" t="s">
        <v>100</v>
      </c>
      <c r="N31" s="278">
        <v>45803</v>
      </c>
      <c r="O31" s="279"/>
      <c r="P31" s="280"/>
    </row>
    <row r="32" spans="1:17" ht="15.75" thickBot="1" x14ac:dyDescent="0.3">
      <c r="M32" s="277" t="s">
        <v>101</v>
      </c>
      <c r="N32" s="278">
        <v>45825</v>
      </c>
      <c r="O32" s="279"/>
      <c r="P32" s="280"/>
    </row>
  </sheetData>
  <mergeCells count="25">
    <mergeCell ref="N31:P31"/>
    <mergeCell ref="N32:P32"/>
    <mergeCell ref="I16:I17"/>
    <mergeCell ref="J16:J17"/>
    <mergeCell ref="A15:B15"/>
    <mergeCell ref="C15:D15"/>
    <mergeCell ref="A16:B16"/>
    <mergeCell ref="C16:D16"/>
    <mergeCell ref="G16:H16"/>
    <mergeCell ref="J1:Q1"/>
    <mergeCell ref="H3:Q3"/>
    <mergeCell ref="E16:F16"/>
    <mergeCell ref="A26:A28"/>
    <mergeCell ref="B26:B28"/>
    <mergeCell ref="H2:Q2"/>
    <mergeCell ref="H4:Q4"/>
    <mergeCell ref="H5:Q5"/>
    <mergeCell ref="H6:Q6"/>
    <mergeCell ref="K16:M16"/>
    <mergeCell ref="N16:P16"/>
    <mergeCell ref="Q16:Q17"/>
    <mergeCell ref="A18:A20"/>
    <mergeCell ref="B18:B20"/>
    <mergeCell ref="A21:A23"/>
    <mergeCell ref="B21:B23"/>
  </mergeCells>
  <pageMargins left="0.7" right="0.7" top="0.75" bottom="0.75" header="0.51180555555555496" footer="0.51180555555555496"/>
  <pageSetup paperSize="9" scale="59" firstPageNumber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26"/>
  <sheetViews>
    <sheetView tabSelected="1" zoomScale="90" zoomScaleNormal="90" workbookViewId="0">
      <selection activeCell="N25" sqref="N25:Q26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48.42578125" customWidth="1"/>
    <col min="5" max="7" width="9.140625" customWidth="1"/>
    <col min="8" max="8" width="14.42578125" customWidth="1"/>
    <col min="9" max="9" width="21.85546875" style="1" customWidth="1"/>
    <col min="10" max="10" width="0.140625" customWidth="1"/>
    <col min="11" max="13" width="9.140625" customWidth="1"/>
    <col min="14" max="14" width="10.140625" customWidth="1"/>
    <col min="15" max="16" width="9.140625" customWidth="1"/>
    <col min="17" max="18" width="21.42578125" customWidth="1"/>
    <col min="19" max="19" width="12.42578125"/>
    <col min="23" max="1028" width="10.42578125"/>
  </cols>
  <sheetData>
    <row r="1" spans="1:18" ht="16.5" thickBot="1" x14ac:dyDescent="0.3">
      <c r="D1" s="2" t="s">
        <v>0</v>
      </c>
      <c r="E1" s="2"/>
      <c r="F1" s="2"/>
      <c r="G1" s="2"/>
      <c r="H1" s="260" t="s">
        <v>1</v>
      </c>
      <c r="I1" s="261"/>
      <c r="J1" s="261"/>
      <c r="K1" s="261"/>
      <c r="L1" s="261"/>
      <c r="M1" s="261"/>
      <c r="N1" s="261"/>
      <c r="O1" s="261"/>
      <c r="P1" s="261"/>
      <c r="Q1" s="270"/>
    </row>
    <row r="2" spans="1:18" ht="16.5" thickBot="1" x14ac:dyDescent="0.3">
      <c r="D2" s="2" t="s">
        <v>2</v>
      </c>
      <c r="E2" s="2"/>
      <c r="F2" s="2"/>
      <c r="G2" s="2"/>
      <c r="H2" s="240" t="s">
        <v>48</v>
      </c>
      <c r="I2" s="240"/>
      <c r="J2" s="240"/>
      <c r="K2" s="240"/>
      <c r="L2" s="240"/>
      <c r="M2" s="240"/>
      <c r="N2" s="240"/>
      <c r="O2" s="240"/>
      <c r="P2" s="240"/>
      <c r="Q2" s="240"/>
    </row>
    <row r="3" spans="1:18" ht="16.5" thickBot="1" x14ac:dyDescent="0.3">
      <c r="D3" s="2" t="s">
        <v>3</v>
      </c>
      <c r="E3" s="2"/>
      <c r="F3" s="2"/>
      <c r="G3" s="2"/>
      <c r="H3" s="260" t="s">
        <v>4</v>
      </c>
      <c r="I3" s="261"/>
      <c r="J3" s="261"/>
      <c r="K3" s="261"/>
      <c r="L3" s="261"/>
      <c r="M3" s="261"/>
      <c r="N3" s="261"/>
      <c r="O3" s="261"/>
      <c r="P3" s="261"/>
      <c r="Q3" s="270"/>
    </row>
    <row r="4" spans="1:18" ht="16.5" thickBot="1" x14ac:dyDescent="0.3">
      <c r="D4" s="2" t="s">
        <v>5</v>
      </c>
      <c r="E4" s="2"/>
      <c r="F4" s="2"/>
      <c r="G4" s="2"/>
      <c r="H4" s="240" t="s">
        <v>70</v>
      </c>
      <c r="I4" s="240"/>
      <c r="J4" s="240"/>
      <c r="K4" s="240"/>
      <c r="L4" s="240"/>
      <c r="M4" s="240"/>
      <c r="N4" s="240"/>
      <c r="O4" s="240"/>
      <c r="P4" s="240"/>
      <c r="Q4" s="240"/>
    </row>
    <row r="5" spans="1:18" ht="16.5" thickBot="1" x14ac:dyDescent="0.3">
      <c r="D5" s="2" t="s">
        <v>6</v>
      </c>
      <c r="E5" s="2"/>
      <c r="F5" s="2"/>
      <c r="G5" s="2"/>
      <c r="H5" s="240" t="s">
        <v>71</v>
      </c>
      <c r="I5" s="240"/>
      <c r="J5" s="240"/>
      <c r="K5" s="240"/>
      <c r="L5" s="240"/>
      <c r="M5" s="240"/>
      <c r="N5" s="240"/>
      <c r="O5" s="240"/>
      <c r="P5" s="240"/>
      <c r="Q5" s="240"/>
    </row>
    <row r="6" spans="1:18" ht="16.5" thickBot="1" x14ac:dyDescent="0.3">
      <c r="D6" s="2" t="s">
        <v>7</v>
      </c>
      <c r="E6" s="2"/>
      <c r="F6" s="2"/>
      <c r="G6" s="2"/>
      <c r="H6" s="241">
        <v>4</v>
      </c>
      <c r="I6" s="241"/>
      <c r="J6" s="241"/>
      <c r="K6" s="241"/>
      <c r="L6" s="241"/>
      <c r="M6" s="241"/>
      <c r="N6" s="241"/>
      <c r="O6" s="241"/>
      <c r="P6" s="241"/>
      <c r="Q6" s="241"/>
    </row>
    <row r="7" spans="1:18" ht="15.75" x14ac:dyDescent="0.25">
      <c r="A7" s="3"/>
      <c r="B7" s="3"/>
      <c r="C7" s="3"/>
      <c r="D7" s="3"/>
      <c r="E7" s="3"/>
      <c r="F7" s="3"/>
      <c r="G7" s="3"/>
      <c r="H7" s="4"/>
      <c r="I7" s="3"/>
      <c r="J7" s="3"/>
      <c r="K7" s="3"/>
      <c r="L7" s="3"/>
      <c r="M7" s="3"/>
      <c r="N7" s="3"/>
      <c r="O7" s="3"/>
      <c r="P7" s="3"/>
      <c r="Q7" s="3"/>
    </row>
    <row r="8" spans="1:18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  <c r="I8"/>
    </row>
    <row r="9" spans="1:18" ht="15.75" x14ac:dyDescent="0.25">
      <c r="A9" s="9"/>
      <c r="C9" s="10"/>
      <c r="D9" s="10"/>
      <c r="E9" s="10"/>
      <c r="F9" s="10"/>
      <c r="G9" s="10"/>
      <c r="H9" s="8"/>
      <c r="I9" s="9"/>
      <c r="J9" s="9"/>
      <c r="K9" s="9"/>
      <c r="L9" s="9"/>
      <c r="M9" s="3"/>
      <c r="N9" s="3"/>
      <c r="O9" s="3"/>
      <c r="P9" s="3"/>
      <c r="Q9" s="3"/>
    </row>
    <row r="10" spans="1:18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5"/>
      <c r="J10" s="15"/>
      <c r="K10" s="15"/>
      <c r="L10" s="15"/>
      <c r="M10" s="15"/>
      <c r="N10" s="15"/>
      <c r="O10" s="15"/>
      <c r="P10" s="15"/>
      <c r="Q10" s="15"/>
    </row>
    <row r="11" spans="1:18" x14ac:dyDescent="0.25">
      <c r="A11" s="16"/>
      <c r="B11" s="16"/>
      <c r="C11" s="17"/>
      <c r="D11" s="18"/>
      <c r="E11" s="18"/>
      <c r="F11" s="18"/>
      <c r="G11" s="18"/>
      <c r="H11" s="19"/>
      <c r="I11"/>
    </row>
    <row r="12" spans="1:18" x14ac:dyDescent="0.25">
      <c r="C12" s="13"/>
      <c r="D12" s="5" t="s">
        <v>13</v>
      </c>
      <c r="E12" s="5"/>
      <c r="F12" s="5"/>
      <c r="G12" s="5"/>
      <c r="H12" s="8"/>
      <c r="I12"/>
    </row>
    <row r="13" spans="1:18" x14ac:dyDescent="0.25">
      <c r="C13" s="5"/>
      <c r="D13" s="5"/>
      <c r="E13" s="5"/>
      <c r="F13" s="5"/>
      <c r="G13" s="5"/>
      <c r="H13" s="8"/>
      <c r="I13"/>
    </row>
    <row r="14" spans="1:18" x14ac:dyDescent="0.25">
      <c r="A14" s="16"/>
      <c r="B14" s="16"/>
      <c r="C14" s="13"/>
      <c r="D14" s="5" t="s">
        <v>14</v>
      </c>
      <c r="E14" s="5"/>
      <c r="F14" s="5"/>
      <c r="G14" s="5"/>
      <c r="H14" s="8"/>
      <c r="I14"/>
    </row>
    <row r="15" spans="1:18" ht="15.75" thickBot="1" x14ac:dyDescent="0.3">
      <c r="A15" s="239"/>
      <c r="B15" s="239"/>
      <c r="C15" s="239"/>
      <c r="D15" s="239"/>
      <c r="E15" s="1"/>
      <c r="F15" s="1"/>
      <c r="G15" s="1"/>
      <c r="H15" s="1"/>
    </row>
    <row r="16" spans="1:18" ht="29.25" customHeight="1" thickBot="1" x14ac:dyDescent="0.3">
      <c r="A16" s="257" t="s">
        <v>15</v>
      </c>
      <c r="B16" s="257"/>
      <c r="C16" s="257" t="s">
        <v>16</v>
      </c>
      <c r="D16" s="257"/>
      <c r="E16" s="272" t="s">
        <v>84</v>
      </c>
      <c r="F16" s="273"/>
      <c r="G16" s="273"/>
      <c r="H16" s="274"/>
      <c r="I16" s="244" t="s">
        <v>17</v>
      </c>
      <c r="J16" s="244" t="s">
        <v>17</v>
      </c>
      <c r="K16" s="244" t="s">
        <v>18</v>
      </c>
      <c r="L16" s="250" t="s">
        <v>19</v>
      </c>
      <c r="M16" s="250"/>
      <c r="N16" s="250"/>
      <c r="O16" s="249" t="s">
        <v>20</v>
      </c>
      <c r="P16" s="249"/>
      <c r="Q16" s="249"/>
      <c r="R16" s="250" t="s">
        <v>21</v>
      </c>
    </row>
    <row r="17" spans="1:18" ht="23.25" thickBot="1" x14ac:dyDescent="0.3">
      <c r="A17" s="20" t="s">
        <v>22</v>
      </c>
      <c r="B17" s="21" t="s">
        <v>23</v>
      </c>
      <c r="C17" s="20" t="s">
        <v>24</v>
      </c>
      <c r="D17" s="20" t="s">
        <v>23</v>
      </c>
      <c r="E17" s="20" t="s">
        <v>32</v>
      </c>
      <c r="F17" s="20" t="s">
        <v>34</v>
      </c>
      <c r="G17" s="20" t="s">
        <v>37</v>
      </c>
      <c r="H17" s="20" t="s">
        <v>38</v>
      </c>
      <c r="I17" s="244"/>
      <c r="J17" s="244"/>
      <c r="K17" s="244"/>
      <c r="L17" s="23" t="s">
        <v>25</v>
      </c>
      <c r="M17" s="24" t="s">
        <v>26</v>
      </c>
      <c r="N17" s="25" t="s">
        <v>27</v>
      </c>
      <c r="O17" s="26" t="s">
        <v>28</v>
      </c>
      <c r="P17" s="27" t="s">
        <v>29</v>
      </c>
      <c r="Q17" s="28" t="s">
        <v>30</v>
      </c>
      <c r="R17" s="250"/>
    </row>
    <row r="18" spans="1:18" ht="15.75" thickBot="1" x14ac:dyDescent="0.3">
      <c r="A18" s="258">
        <v>41</v>
      </c>
      <c r="B18" s="259" t="s">
        <v>31</v>
      </c>
      <c r="C18" s="93">
        <v>411</v>
      </c>
      <c r="D18" s="30" t="s">
        <v>50</v>
      </c>
      <c r="E18" s="133">
        <v>30</v>
      </c>
      <c r="F18" s="133"/>
      <c r="G18" s="133"/>
      <c r="H18" s="83"/>
      <c r="I18" s="33">
        <v>11</v>
      </c>
      <c r="J18" s="32">
        <v>11</v>
      </c>
      <c r="K18" s="33">
        <v>4</v>
      </c>
      <c r="L18" s="34"/>
      <c r="M18" s="134">
        <v>24</v>
      </c>
      <c r="N18" s="92">
        <v>6</v>
      </c>
      <c r="O18" s="35" t="s">
        <v>51</v>
      </c>
      <c r="P18" s="35"/>
      <c r="Q18" s="37"/>
      <c r="R18" s="35" t="s">
        <v>52</v>
      </c>
    </row>
    <row r="19" spans="1:18" ht="15.75" thickBot="1" x14ac:dyDescent="0.3">
      <c r="A19" s="258"/>
      <c r="B19" s="259"/>
      <c r="C19" s="94">
        <v>412</v>
      </c>
      <c r="D19" s="30" t="s">
        <v>79</v>
      </c>
      <c r="E19" s="133">
        <v>18</v>
      </c>
      <c r="F19" s="133">
        <v>18</v>
      </c>
      <c r="G19" s="133"/>
      <c r="H19" s="84"/>
      <c r="I19" s="102" t="s">
        <v>67</v>
      </c>
      <c r="J19" s="103"/>
      <c r="K19" s="40">
        <v>4</v>
      </c>
      <c r="L19" s="34"/>
      <c r="M19" s="153">
        <v>36</v>
      </c>
      <c r="N19" s="92"/>
      <c r="O19" s="43" t="s">
        <v>60</v>
      </c>
      <c r="P19" s="43"/>
      <c r="Q19" s="45"/>
      <c r="R19" s="43" t="s">
        <v>73</v>
      </c>
    </row>
    <row r="20" spans="1:18" ht="15.75" thickBot="1" x14ac:dyDescent="0.3">
      <c r="A20" s="258"/>
      <c r="B20" s="259"/>
      <c r="C20" s="95">
        <v>413</v>
      </c>
      <c r="D20" s="47" t="s">
        <v>54</v>
      </c>
      <c r="E20" s="66"/>
      <c r="F20" s="66">
        <v>15</v>
      </c>
      <c r="G20" s="66"/>
      <c r="H20" s="60"/>
      <c r="I20" s="49" t="s">
        <v>67</v>
      </c>
      <c r="J20" s="48"/>
      <c r="K20" s="49">
        <v>2</v>
      </c>
      <c r="L20" s="34"/>
      <c r="M20" s="134"/>
      <c r="N20" s="154">
        <v>15</v>
      </c>
      <c r="O20" s="50" t="s">
        <v>60</v>
      </c>
      <c r="P20" s="50"/>
      <c r="Q20" s="51"/>
      <c r="R20" s="50" t="s">
        <v>73</v>
      </c>
    </row>
    <row r="21" spans="1:18" ht="15.75" thickBot="1" x14ac:dyDescent="0.3">
      <c r="A21" s="80">
        <v>42</v>
      </c>
      <c r="B21" s="81" t="s">
        <v>35</v>
      </c>
      <c r="C21" s="97">
        <v>421</v>
      </c>
      <c r="D21" s="31" t="s">
        <v>44</v>
      </c>
      <c r="E21" s="33"/>
      <c r="F21" s="33">
        <v>14</v>
      </c>
      <c r="G21" s="33">
        <v>16</v>
      </c>
      <c r="H21" s="83"/>
      <c r="I21" s="83" t="s">
        <v>67</v>
      </c>
      <c r="J21" s="38"/>
      <c r="K21" s="83">
        <v>10</v>
      </c>
      <c r="L21" s="90"/>
      <c r="M21" s="89">
        <v>30</v>
      </c>
      <c r="N21" s="91"/>
      <c r="O21" s="36"/>
      <c r="P21" s="61"/>
      <c r="Q21" s="37" t="s">
        <v>78</v>
      </c>
      <c r="R21" s="83" t="s">
        <v>78</v>
      </c>
    </row>
    <row r="22" spans="1:18" ht="15.75" thickBot="1" x14ac:dyDescent="0.3">
      <c r="A22" s="80">
        <v>43</v>
      </c>
      <c r="B22" s="82" t="s">
        <v>36</v>
      </c>
      <c r="C22" s="98">
        <v>431</v>
      </c>
      <c r="D22" s="31" t="s">
        <v>76</v>
      </c>
      <c r="E22" s="133"/>
      <c r="F22" s="133"/>
      <c r="G22" s="133"/>
      <c r="H22" s="38"/>
      <c r="I22" s="44" t="s">
        <v>67</v>
      </c>
      <c r="J22" s="58"/>
      <c r="K22" s="83">
        <v>10</v>
      </c>
      <c r="L22" s="38"/>
      <c r="M22" s="37"/>
      <c r="N22" s="86"/>
      <c r="O22" s="38"/>
      <c r="P22" s="37"/>
      <c r="Q22" s="86" t="s">
        <v>77</v>
      </c>
      <c r="R22" s="83" t="s">
        <v>77</v>
      </c>
    </row>
    <row r="23" spans="1:18" x14ac:dyDescent="0.25">
      <c r="E23" s="1">
        <f>SUM(E18:E22)</f>
        <v>48</v>
      </c>
      <c r="F23" s="1">
        <f t="shared" ref="F23:N23" si="0">SUM(F18:F22)</f>
        <v>47</v>
      </c>
      <c r="G23" s="1">
        <f t="shared" si="0"/>
        <v>16</v>
      </c>
      <c r="H23" s="1">
        <f t="shared" si="0"/>
        <v>0</v>
      </c>
      <c r="J23" s="1">
        <f t="shared" si="0"/>
        <v>11</v>
      </c>
      <c r="K23" s="1">
        <f t="shared" si="0"/>
        <v>30</v>
      </c>
      <c r="L23" s="1">
        <f t="shared" si="0"/>
        <v>0</v>
      </c>
      <c r="M23" s="1">
        <f t="shared" si="0"/>
        <v>90</v>
      </c>
      <c r="N23" s="1">
        <f t="shared" si="0"/>
        <v>21</v>
      </c>
      <c r="O23" s="1"/>
      <c r="P23" s="1"/>
      <c r="Q23" s="1"/>
      <c r="R23" s="1"/>
    </row>
    <row r="24" spans="1:18" ht="15.75" thickBot="1" x14ac:dyDescent="0.3"/>
    <row r="25" spans="1:18" ht="15.75" thickBot="1" x14ac:dyDescent="0.3">
      <c r="N25" s="277" t="s">
        <v>100</v>
      </c>
      <c r="O25" s="278">
        <v>45803</v>
      </c>
      <c r="P25" s="279"/>
      <c r="Q25" s="280"/>
    </row>
    <row r="26" spans="1:18" ht="15.75" thickBot="1" x14ac:dyDescent="0.3">
      <c r="N26" s="277" t="s">
        <v>101</v>
      </c>
      <c r="O26" s="278">
        <v>45825</v>
      </c>
      <c r="P26" s="279"/>
      <c r="Q26" s="280"/>
    </row>
  </sheetData>
  <mergeCells count="21">
    <mergeCell ref="O25:Q25"/>
    <mergeCell ref="O26:Q26"/>
    <mergeCell ref="H1:Q1"/>
    <mergeCell ref="E16:H16"/>
    <mergeCell ref="L16:N16"/>
    <mergeCell ref="O16:Q16"/>
    <mergeCell ref="H3:Q3"/>
    <mergeCell ref="H2:Q2"/>
    <mergeCell ref="H4:Q4"/>
    <mergeCell ref="H5:Q5"/>
    <mergeCell ref="H6:Q6"/>
    <mergeCell ref="R16:R17"/>
    <mergeCell ref="A18:A20"/>
    <mergeCell ref="B18:B20"/>
    <mergeCell ref="J16:J17"/>
    <mergeCell ref="K16:K17"/>
    <mergeCell ref="A15:B15"/>
    <mergeCell ref="C15:D15"/>
    <mergeCell ref="A16:B16"/>
    <mergeCell ref="C16:D16"/>
    <mergeCell ref="I16:I17"/>
  </mergeCells>
  <pageMargins left="0.7" right="0.7" top="0.75" bottom="0.75" header="0.51180555555555496" footer="0.51180555555555496"/>
  <pageSetup paperSize="9" scale="39" firstPageNumber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N16"/>
  <sheetViews>
    <sheetView workbookViewId="0">
      <selection activeCell="J22" sqref="J22"/>
    </sheetView>
  </sheetViews>
  <sheetFormatPr baseColWidth="10" defaultRowHeight="15" x14ac:dyDescent="0.25"/>
  <sheetData>
    <row r="2" spans="1:14" x14ac:dyDescent="0.25">
      <c r="I2" s="275" t="s">
        <v>86</v>
      </c>
      <c r="J2" s="275"/>
      <c r="K2" s="275"/>
      <c r="L2" s="275"/>
      <c r="M2" s="275"/>
    </row>
    <row r="3" spans="1:14" x14ac:dyDescent="0.25">
      <c r="I3" s="70" t="s">
        <v>40</v>
      </c>
      <c r="J3" s="70" t="s">
        <v>41</v>
      </c>
      <c r="K3" s="70" t="s">
        <v>42</v>
      </c>
      <c r="L3" s="70" t="s">
        <v>43</v>
      </c>
      <c r="M3" s="70" t="s">
        <v>85</v>
      </c>
      <c r="N3" s="70" t="s">
        <v>87</v>
      </c>
    </row>
    <row r="4" spans="1:14" ht="33.950000000000003" customHeight="1" x14ac:dyDescent="0.25">
      <c r="A4" s="105" t="s">
        <v>32</v>
      </c>
      <c r="B4" s="276" t="s">
        <v>80</v>
      </c>
      <c r="C4" s="276"/>
      <c r="D4" s="276"/>
      <c r="E4" s="276"/>
      <c r="F4" s="276"/>
      <c r="G4" s="276"/>
      <c r="H4" s="276"/>
      <c r="I4" s="70">
        <f>'S1'!E28</f>
        <v>137</v>
      </c>
      <c r="J4" s="70">
        <f>'S2'!E29</f>
        <v>123</v>
      </c>
      <c r="K4" s="70">
        <f>'S3'!E29</f>
        <v>89</v>
      </c>
      <c r="L4" s="70">
        <f>'S4'!E23</f>
        <v>48</v>
      </c>
      <c r="M4" s="70">
        <f>SUM(I4:L4)</f>
        <v>397</v>
      </c>
      <c r="N4" s="109">
        <f>M4/M8</f>
        <v>0.49625000000000002</v>
      </c>
    </row>
    <row r="5" spans="1:14" ht="29.25" customHeight="1" x14ac:dyDescent="0.25">
      <c r="A5" s="106" t="s">
        <v>34</v>
      </c>
      <c r="B5" s="276" t="s">
        <v>81</v>
      </c>
      <c r="C5" s="276"/>
      <c r="D5" s="276"/>
      <c r="E5" s="276"/>
      <c r="F5" s="276"/>
      <c r="G5" s="276"/>
      <c r="H5" s="276"/>
      <c r="I5" s="70">
        <f>'S1'!F28</f>
        <v>63</v>
      </c>
      <c r="J5" s="70">
        <f>'S2'!F29</f>
        <v>68</v>
      </c>
      <c r="K5" s="70">
        <f>'S3'!F29</f>
        <v>63</v>
      </c>
      <c r="L5" s="70">
        <f>'S4'!F23</f>
        <v>47</v>
      </c>
      <c r="M5" s="70">
        <f>SUM(I5:L5)</f>
        <v>241</v>
      </c>
      <c r="N5" s="109">
        <f>M5/M8</f>
        <v>0.30125000000000002</v>
      </c>
    </row>
    <row r="6" spans="1:14" x14ac:dyDescent="0.25">
      <c r="A6" s="107" t="s">
        <v>37</v>
      </c>
      <c r="B6" s="276" t="s">
        <v>82</v>
      </c>
      <c r="C6" s="276"/>
      <c r="D6" s="276"/>
      <c r="E6" s="276"/>
      <c r="F6" s="276"/>
      <c r="G6" s="276"/>
      <c r="H6" s="276"/>
      <c r="I6" s="70">
        <f>'S1'!G28</f>
        <v>32</v>
      </c>
      <c r="J6" s="70">
        <f>'S2'!G29</f>
        <v>31</v>
      </c>
      <c r="K6" s="70">
        <f>'S3'!G29</f>
        <v>41</v>
      </c>
      <c r="L6" s="70">
        <f>'S4'!G23</f>
        <v>16</v>
      </c>
      <c r="M6" s="70">
        <f>SUM(I6:L6)</f>
        <v>120</v>
      </c>
      <c r="N6" s="109">
        <f>M6/M8</f>
        <v>0.15</v>
      </c>
    </row>
    <row r="7" spans="1:14" ht="36" customHeight="1" x14ac:dyDescent="0.25">
      <c r="A7" s="108" t="s">
        <v>38</v>
      </c>
      <c r="B7" s="276" t="s">
        <v>83</v>
      </c>
      <c r="C7" s="276"/>
      <c r="D7" s="276"/>
      <c r="E7" s="276"/>
      <c r="F7" s="276"/>
      <c r="G7" s="276"/>
      <c r="H7" s="276"/>
      <c r="I7" s="70">
        <f>'S1'!H28</f>
        <v>15</v>
      </c>
      <c r="J7" s="70">
        <f>'S2'!H29</f>
        <v>16</v>
      </c>
      <c r="K7" s="70">
        <f>'S3'!H29</f>
        <v>11</v>
      </c>
      <c r="L7" s="70">
        <f>'S4'!H23</f>
        <v>0</v>
      </c>
      <c r="M7" s="70">
        <f>SUM(I7:L7)</f>
        <v>42</v>
      </c>
      <c r="N7" s="109">
        <f>M7/M8</f>
        <v>5.2499999999999998E-2</v>
      </c>
    </row>
    <row r="8" spans="1:14" x14ac:dyDescent="0.25">
      <c r="H8" s="70" t="s">
        <v>85</v>
      </c>
      <c r="I8" s="70">
        <f>SUM(I4:I7)</f>
        <v>247</v>
      </c>
      <c r="J8" s="70">
        <f>SUM(J4:J7)</f>
        <v>238</v>
      </c>
      <c r="K8" s="70">
        <f>SUM(K4:K7)</f>
        <v>204</v>
      </c>
      <c r="L8" s="70">
        <f>SUM(L4:L7)</f>
        <v>111</v>
      </c>
      <c r="M8" s="70">
        <f>SUM(M4:M7)</f>
        <v>800</v>
      </c>
      <c r="N8" s="71">
        <v>1</v>
      </c>
    </row>
    <row r="9" spans="1:14" ht="15.75" thickBot="1" x14ac:dyDescent="0.3"/>
    <row r="10" spans="1:14" ht="15.75" thickBot="1" x14ac:dyDescent="0.3">
      <c r="A10" s="110"/>
      <c r="B10" s="120" t="s">
        <v>40</v>
      </c>
      <c r="C10" s="113" t="s">
        <v>41</v>
      </c>
      <c r="D10" s="113" t="s">
        <v>42</v>
      </c>
      <c r="E10" s="113" t="s">
        <v>43</v>
      </c>
      <c r="F10" s="113" t="s">
        <v>85</v>
      </c>
      <c r="G10" s="114" t="s">
        <v>87</v>
      </c>
    </row>
    <row r="11" spans="1:14" x14ac:dyDescent="0.25">
      <c r="A11" s="77" t="s">
        <v>25</v>
      </c>
      <c r="B11" s="111">
        <f>'S1'!K28</f>
        <v>101</v>
      </c>
      <c r="C11" s="111">
        <f>'S2'!K29</f>
        <v>66</v>
      </c>
      <c r="D11" s="111">
        <f>'S3'!K29</f>
        <v>26</v>
      </c>
      <c r="E11" s="111">
        <f>'S4'!L23</f>
        <v>0</v>
      </c>
      <c r="F11" s="123">
        <f>SUM(B11:E11)</f>
        <v>193</v>
      </c>
      <c r="G11" s="115">
        <f>F11/F14</f>
        <v>0.24124999999999999</v>
      </c>
    </row>
    <row r="12" spans="1:14" s="1" customFormat="1" x14ac:dyDescent="0.25">
      <c r="A12" s="121" t="s">
        <v>26</v>
      </c>
      <c r="B12" s="75">
        <f>'S1'!L28</f>
        <v>122</v>
      </c>
      <c r="C12" s="75">
        <f>'S2'!L29</f>
        <v>142</v>
      </c>
      <c r="D12" s="75">
        <f>'S3'!L29</f>
        <v>150</v>
      </c>
      <c r="E12" s="75">
        <f>'S4'!M23</f>
        <v>90</v>
      </c>
      <c r="F12" s="124">
        <f>SUM(B12:E12)</f>
        <v>504</v>
      </c>
      <c r="G12" s="116">
        <f>F12/F14</f>
        <v>0.63</v>
      </c>
    </row>
    <row r="13" spans="1:14" ht="15.75" thickBot="1" x14ac:dyDescent="0.3">
      <c r="A13" s="122" t="s">
        <v>27</v>
      </c>
      <c r="B13" s="78">
        <f>'S1'!M28</f>
        <v>24</v>
      </c>
      <c r="C13" s="78">
        <f>'S2'!M29</f>
        <v>30</v>
      </c>
      <c r="D13" s="78">
        <f>'S3'!M29</f>
        <v>28</v>
      </c>
      <c r="E13" s="78">
        <f>'S4'!N23</f>
        <v>21</v>
      </c>
      <c r="F13" s="125">
        <f>SUM(B13:E13)</f>
        <v>103</v>
      </c>
      <c r="G13" s="117">
        <f>F13/F14</f>
        <v>0.12875</v>
      </c>
    </row>
    <row r="14" spans="1:14" ht="15.75" thickBot="1" x14ac:dyDescent="0.3">
      <c r="E14" s="112" t="s">
        <v>85</v>
      </c>
      <c r="F14" s="118">
        <f>SUM(F11:F13)</f>
        <v>800</v>
      </c>
      <c r="G14" s="119">
        <v>1</v>
      </c>
    </row>
    <row r="16" spans="1:14" x14ac:dyDescent="0.25">
      <c r="L16" s="149"/>
    </row>
  </sheetData>
  <mergeCells count="5">
    <mergeCell ref="I2:M2"/>
    <mergeCell ref="B4:H4"/>
    <mergeCell ref="B5:H5"/>
    <mergeCell ref="B6:H6"/>
    <mergeCell ref="B7:H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Synthèse des modifications</vt:lpstr>
      <vt:lpstr>S1</vt:lpstr>
      <vt:lpstr>S2</vt:lpstr>
      <vt:lpstr>S3</vt:lpstr>
      <vt:lpstr>S4</vt:lpstr>
      <vt:lpstr>total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revision>6</cp:revision>
  <cp:lastPrinted>2025-06-25T11:44:21Z</cp:lastPrinted>
  <dcterms:created xsi:type="dcterms:W3CDTF">2016-06-02T20:30:41Z</dcterms:created>
  <dcterms:modified xsi:type="dcterms:W3CDTF">2025-09-02T12:29:40Z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