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sart0005\Documents\secrétaire des affaires institutionnelles\CA\CA 2019\CA 15 octobre 2019\CA_2019_10_15\Questions recherche\Demande de subventions FEDER\"/>
    </mc:Choice>
  </mc:AlternateContent>
  <xr:revisionPtr revIDLastSave="0" documentId="8_{17F3B4DB-418F-42C5-9CE8-8DF1596508A7}" xr6:coauthVersionLast="41" xr6:coauthVersionMax="41" xr10:uidLastSave="{00000000-0000-0000-0000-000000000000}"/>
  <bookViews>
    <workbookView xWindow="-120" yWindow="-120" windowWidth="29040" windowHeight="15840" activeTab="9" xr2:uid="{00000000-000D-0000-FFFF-FFFF00000000}"/>
  </bookViews>
  <sheets>
    <sheet name="TARGET" sheetId="1" r:id="rId1"/>
    <sheet name="TARGET-URCA" sheetId="8" r:id="rId2"/>
    <sheet name="RANGE" sheetId="3" r:id="rId3"/>
    <sheet name="RANGE-URCA" sheetId="7" r:id="rId4"/>
    <sheet name="VitEst" sheetId="4" r:id="rId5"/>
    <sheet name="VitEst-URCA" sheetId="9" r:id="rId6"/>
    <sheet name="3BR" sheetId="5" r:id="rId7"/>
    <sheet name="3BR-URCA" sheetId="11" r:id="rId8"/>
    <sheet name="EXTREM" sheetId="6" r:id="rId9"/>
    <sheet name="EXTREM-URCA" sheetId="10" r:id="rId10"/>
  </sheets>
  <definedNames>
    <definedName name="_xlnm._FilterDatabase" localSheetId="6" hidden="1">'3BR'!$A$11:$G$13</definedName>
    <definedName name="_xlnm._FilterDatabase" localSheetId="8" hidden="1">EXTREM!$A$11:$G$13</definedName>
    <definedName name="_xlnm._FilterDatabase" localSheetId="2" hidden="1">RANGE!$A$11:$G$11</definedName>
    <definedName name="_xlnm._FilterDatabase" localSheetId="0" hidden="1">TARGET!$A$11:$G$11</definedName>
    <definedName name="_xlnm._FilterDatabase" localSheetId="4" hidden="1">VitEst!$A$11:$G$11</definedName>
    <definedName name="_xlnm.Print_Titles" localSheetId="6">'3BR'!$6:$11</definedName>
    <definedName name="_xlnm.Print_Titles" localSheetId="8">EXTREM!$6:$11</definedName>
    <definedName name="_xlnm.Print_Titles" localSheetId="2">RANGE!$6:$11</definedName>
    <definedName name="_xlnm.Print_Titles" localSheetId="0">TARGET!$6:$11</definedName>
    <definedName name="_xlnm.Print_Titles" localSheetId="4">VitEst!$6:$11</definedName>
    <definedName name="_xlnm.Print_Area" localSheetId="6">'3BR'!$A$2:$O$17</definedName>
    <definedName name="_xlnm.Print_Area" localSheetId="7">'3BR-URCA'!$A$1:$J$45</definedName>
    <definedName name="_xlnm.Print_Area" localSheetId="8">EXTREM!$A$2:$O$21</definedName>
    <definedName name="_xlnm.Print_Area" localSheetId="9">'EXTREM-URCA'!$A$1:$J$46</definedName>
    <definedName name="_xlnm.Print_Area" localSheetId="2">RANGE!$A$2:$O$18</definedName>
    <definedName name="_xlnm.Print_Area" localSheetId="3">'RANGE-URCA'!$A$1:$J$45</definedName>
    <definedName name="_xlnm.Print_Area" localSheetId="0">TARGET!$A$2:$O$17</definedName>
    <definedName name="_xlnm.Print_Area" localSheetId="1">'TARGET-URCA'!$A$1:$J$46</definedName>
    <definedName name="_xlnm.Print_Area" localSheetId="4">VitEst!$A$2:$O$18</definedName>
    <definedName name="_xlnm.Print_Area" localSheetId="5">'VitEst-URCA'!$A$1:$J$47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3" i="11" l="1"/>
  <c r="G43" i="11"/>
  <c r="F43" i="11"/>
  <c r="J42" i="11"/>
  <c r="J43" i="11" s="1"/>
  <c r="J38" i="11"/>
  <c r="D34" i="11"/>
  <c r="D33" i="11"/>
  <c r="H30" i="11"/>
  <c r="H45" i="11" s="1"/>
  <c r="G30" i="11"/>
  <c r="G45" i="11" s="1"/>
  <c r="F30" i="11"/>
  <c r="J29" i="11"/>
  <c r="J30" i="11" s="1"/>
  <c r="J45" i="11" s="1"/>
  <c r="J25" i="11"/>
  <c r="D25" i="11"/>
  <c r="D24" i="11"/>
  <c r="D23" i="11"/>
  <c r="D22" i="11"/>
  <c r="D21" i="11"/>
  <c r="D20" i="11"/>
  <c r="D30" i="11" l="1"/>
  <c r="D43" i="11"/>
  <c r="F45" i="11"/>
  <c r="D45" i="11"/>
  <c r="H44" i="10" l="1"/>
  <c r="G44" i="10"/>
  <c r="F44" i="10"/>
  <c r="J43" i="10"/>
  <c r="J44" i="10" s="1"/>
  <c r="J39" i="10"/>
  <c r="D34" i="10"/>
  <c r="D44" i="10" s="1"/>
  <c r="H31" i="10"/>
  <c r="H46" i="10" s="1"/>
  <c r="G31" i="10"/>
  <c r="F31" i="10"/>
  <c r="J30" i="10"/>
  <c r="J26" i="10"/>
  <c r="J31" i="10" s="1"/>
  <c r="D24" i="10"/>
  <c r="D23" i="10"/>
  <c r="D22" i="10"/>
  <c r="D21" i="10"/>
  <c r="D20" i="10"/>
  <c r="F46" i="10" l="1"/>
  <c r="J46" i="10"/>
  <c r="D31" i="10"/>
  <c r="D46" i="10" s="1"/>
  <c r="G46" i="10"/>
  <c r="H43" i="9"/>
  <c r="G43" i="9"/>
  <c r="F43" i="9"/>
  <c r="D43" i="9"/>
  <c r="J42" i="9"/>
  <c r="J43" i="9" s="1"/>
  <c r="J38" i="9"/>
  <c r="H30" i="9"/>
  <c r="G30" i="9"/>
  <c r="G45" i="9" s="1"/>
  <c r="F30" i="9"/>
  <c r="F45" i="9" s="1"/>
  <c r="D30" i="9"/>
  <c r="D45" i="9" s="1"/>
  <c r="J29" i="9"/>
  <c r="J25" i="9"/>
  <c r="J30" i="9" s="1"/>
  <c r="J45" i="9" l="1"/>
  <c r="H45" i="9"/>
  <c r="H44" i="8"/>
  <c r="H46" i="8" s="1"/>
  <c r="G44" i="8"/>
  <c r="F44" i="8"/>
  <c r="D44" i="8"/>
  <c r="J43" i="8"/>
  <c r="J35" i="8"/>
  <c r="J39" i="8" s="1"/>
  <c r="J44" i="8" s="1"/>
  <c r="H31" i="8"/>
  <c r="G31" i="8"/>
  <c r="G46" i="8" s="1"/>
  <c r="F31" i="8"/>
  <c r="F46" i="8" s="1"/>
  <c r="D31" i="8"/>
  <c r="J30" i="8"/>
  <c r="D46" i="8" l="1"/>
  <c r="J24" i="8"/>
  <c r="J26" i="8" s="1"/>
  <c r="J31" i="8" s="1"/>
  <c r="J46" i="8" s="1"/>
  <c r="H43" i="7" l="1"/>
  <c r="G43" i="7"/>
  <c r="F43" i="7"/>
  <c r="D43" i="7"/>
  <c r="J42" i="7"/>
  <c r="J38" i="7"/>
  <c r="J43" i="7" s="1"/>
  <c r="H30" i="7"/>
  <c r="H45" i="7" s="1"/>
  <c r="G30" i="7"/>
  <c r="G45" i="7" s="1"/>
  <c r="F30" i="7"/>
  <c r="D30" i="7"/>
  <c r="J29" i="7"/>
  <c r="J25" i="7"/>
  <c r="J30" i="7" l="1"/>
  <c r="J45" i="7" s="1"/>
  <c r="F45" i="7"/>
  <c r="D45" i="7"/>
  <c r="N18" i="6"/>
  <c r="L18" i="6"/>
  <c r="J18" i="6"/>
  <c r="E20" i="6" s="1"/>
  <c r="H18" i="6"/>
  <c r="D18" i="6"/>
  <c r="N17" i="5" l="1"/>
  <c r="L17" i="5"/>
  <c r="J17" i="5"/>
  <c r="H17" i="5"/>
  <c r="D17" i="5"/>
  <c r="N18" i="4" l="1"/>
  <c r="L18" i="4"/>
  <c r="J18" i="4"/>
  <c r="H18" i="4"/>
  <c r="D18" i="4"/>
  <c r="N18" i="3" l="1"/>
  <c r="L18" i="3"/>
  <c r="J18" i="3"/>
  <c r="H18" i="3"/>
  <c r="D18" i="3"/>
  <c r="M17" i="1" l="1"/>
  <c r="N17" i="1" l="1"/>
  <c r="L17" i="1"/>
  <c r="J17" i="1"/>
  <c r="H17" i="1"/>
  <c r="D17" i="1"/>
</calcChain>
</file>

<file path=xl/sharedStrings.xml><?xml version="1.0" encoding="utf-8"?>
<sst xmlns="http://schemas.openxmlformats.org/spreadsheetml/2006/main" count="637" uniqueCount="223">
  <si>
    <t>Invest.</t>
  </si>
  <si>
    <t>Fonct.</t>
  </si>
  <si>
    <t>(en euros)</t>
  </si>
  <si>
    <t>Coût total du projet</t>
  </si>
  <si>
    <t>Subvention régionale Fonct.</t>
  </si>
  <si>
    <t>Nature des dépenses</t>
  </si>
  <si>
    <t>Origine</t>
  </si>
  <si>
    <t>Subvention régionale Invest.</t>
  </si>
  <si>
    <t>PROJET</t>
  </si>
  <si>
    <t>Maître d'ouvrage</t>
  </si>
  <si>
    <t>Université de Lorraine</t>
  </si>
  <si>
    <t>Région
Etat
FEDER
Fonds propres
Fonds privés</t>
  </si>
  <si>
    <t>693 000
704 000
1 408 000
1 263 000
156 000</t>
  </si>
  <si>
    <t>Matériel informatique et périphériques
Equipements scientifiques et accessoires
Equipements plateformes</t>
  </si>
  <si>
    <t>Montant subvention-nable retenu
HT</t>
  </si>
  <si>
    <t>Equipements scientifiques et accessoires</t>
  </si>
  <si>
    <t>Laboratoires partenaires</t>
  </si>
  <si>
    <t>Thématiques</t>
  </si>
  <si>
    <t>Université de Strasbourg</t>
  </si>
  <si>
    <t>Santé</t>
  </si>
  <si>
    <t>Région
Fonds propres</t>
  </si>
  <si>
    <t>Total Projet</t>
  </si>
  <si>
    <t>Plan de financement prévisionnel *</t>
  </si>
  <si>
    <t>DECISION REGIONALE</t>
  </si>
  <si>
    <t>Montant subvention-nable retenu
TTC</t>
  </si>
  <si>
    <t>INVESTISEMENT</t>
  </si>
  <si>
    <t>FONCTIONNEMENT</t>
  </si>
  <si>
    <t>Frais de personnel contractuel,
Petit matériel de laboratoire, consommables</t>
  </si>
  <si>
    <t>Université de Reims Champagne-Ardenne</t>
  </si>
  <si>
    <t>SOUTIEN AUX PROJETS DU FONDS REGIONAL DE COOPERATION POUR LA RECHERCHE 2019</t>
  </si>
  <si>
    <t>Région
FEDER CA
Fonds propres</t>
  </si>
  <si>
    <t>Frais de personnel contractuel,
Frais de missions,
Prestations externes et sous-traitance
Petit matériel de laboratoire, consommables, matières premières</t>
  </si>
  <si>
    <t>5 partenaires :
- IRM (Strasbourg)
- PRMICI (Vandœuvre-lès-Nancy)
- NGERE( Vandœuvre-lès-Nancy)
- IMOPA (Vandœuvre-lès-Nancy)
- BioSpecT (Reims)</t>
  </si>
  <si>
    <t xml:space="preserve">220 000
</t>
  </si>
  <si>
    <t>78 500
263 744</t>
  </si>
  <si>
    <t xml:space="preserve">
450 000</t>
  </si>
  <si>
    <t xml:space="preserve">450 000
</t>
  </si>
  <si>
    <t>62 500
62 000</t>
  </si>
  <si>
    <t>Centre Hospitalier Régional Universitaire de Nancy</t>
  </si>
  <si>
    <r>
      <t>TARGET
Recherche Translationnelle dans les maladies inflammatoires rhumatismales et intestinales en région Grand Est</t>
    </r>
    <r>
      <rPr>
        <sz val="10"/>
        <rFont val="Arial"/>
        <family val="2"/>
      </rPr>
      <t xml:space="preserve">
</t>
    </r>
    <r>
      <rPr>
        <u/>
        <sz val="10"/>
        <rFont val="Arial"/>
        <family val="2"/>
      </rPr>
      <t>Laboratoire coordonnateur</t>
    </r>
    <r>
      <rPr>
        <sz val="10"/>
        <rFont val="Arial"/>
        <family val="2"/>
      </rPr>
      <t xml:space="preserve"> : Plateforme de Recherche sur les Maladies Inflammatoires Chronique (PRMICI)
</t>
    </r>
    <r>
      <rPr>
        <u/>
        <sz val="10"/>
        <rFont val="Arial"/>
        <family val="2"/>
      </rPr>
      <t>Etablissement coordonnateur</t>
    </r>
    <r>
      <rPr>
        <sz val="10"/>
        <rFont val="Arial"/>
        <family val="2"/>
      </rPr>
      <t xml:space="preserve"> : CHRU de Nancy
</t>
    </r>
    <r>
      <rPr>
        <u/>
        <sz val="10"/>
        <rFont val="Arial"/>
        <family val="2"/>
      </rPr>
      <t>Résumé du projet</t>
    </r>
    <r>
      <rPr>
        <sz val="10"/>
        <rFont val="Arial"/>
        <family val="2"/>
      </rPr>
      <t xml:space="preserve"> :
Le projet TARGET est la première pierre du futur Grand Institut de l’Inflammation du Grand Est. Seul un effort collaboratif de grande ampleur, associant des expertises uniques reconnues sur le plan national et international, peut permettre d'améliorer la prise en charge des patients atteints de rhumatismes inflammatoires chroniques (RIC) et/ou de maladies inflammatoires chroniques de l'intestin (MICI). L'objectif du projet est l'identification de signatures moléculaires traduisant les mécanismes physiopathologiques de ces maladies inflammatoires chroniques et/ou permettant d'identifier la sensibilité ou la non-réponse aux biothérapies. 
Les plateformes technologiques et les modèles physiopathologiques utilisés par les équipes de recherche partenaires du projet seront mutualisés à l'échelon inter-régional. Les nouveaux équipements qui seront acquis permettront d’accélérer la recherche dans le domaine des maladies inflammatoires et surtout d’espérer d’atteindre des objectifs diagnostiques et/ou thérapeutiques inenvisageables jusqu’à maintenant. Ils participeront également à une harmonisation des plateformes technologiques entre les 3 villes, contribuant ainsi au maillage territorial de la recherche dans le Grand-Est.</t>
    </r>
  </si>
  <si>
    <t>FEDER Lorraine
Fonds propres</t>
  </si>
  <si>
    <t>65 000
50 000</t>
  </si>
  <si>
    <t xml:space="preserve">
105 000
193 000</t>
  </si>
  <si>
    <r>
      <t>RaNGE
Réseau des centrales de nano-fabrication en Grand-Est</t>
    </r>
    <r>
      <rPr>
        <sz val="10"/>
        <rFont val="Arial"/>
        <family val="2"/>
      </rPr>
      <t xml:space="preserve">
</t>
    </r>
    <r>
      <rPr>
        <u/>
        <sz val="10"/>
        <rFont val="Arial"/>
        <family val="2"/>
      </rPr>
      <t>Laboratoire coordonnateur</t>
    </r>
    <r>
      <rPr>
        <sz val="10"/>
        <rFont val="Arial"/>
        <family val="2"/>
      </rPr>
      <t xml:space="preserve"> : Institut Jean Lamour (IJL)
</t>
    </r>
    <r>
      <rPr>
        <u/>
        <sz val="10"/>
        <rFont val="Arial"/>
        <family val="2"/>
      </rPr>
      <t>Etablissement coordonnateur</t>
    </r>
    <r>
      <rPr>
        <sz val="10"/>
        <rFont val="Arial"/>
        <family val="2"/>
      </rPr>
      <t xml:space="preserve"> : Université de Lorraine
</t>
    </r>
    <r>
      <rPr>
        <u/>
        <sz val="10"/>
        <rFont val="Arial"/>
        <family val="2"/>
      </rPr>
      <t>Résumé du projet</t>
    </r>
    <r>
      <rPr>
        <sz val="10"/>
        <rFont val="Arial"/>
        <family val="2"/>
      </rPr>
      <t xml:space="preserve"> :
Les centrales de nanofabrication (STnano, Minalor, C3-Fab et Nano’Mat) du réseau RaNGE regroupent les outils nécessaires à la structuration des matériaux jusqu’à l’échelle nanométrique. La nanostructuration est essentielle pour conférer de nouvelles propriétés aux matériaux ou les intégrer à des dispositifs. L'accès aux installations est ouvert aux laboratoires de recherche et aux industriels par le biais de collaborations scientifiques ou de la prestation de services. Ces installations de nanofabrication sont conçues comme des chaînes de développement, allant du concept à la réalisation du prototype. L'accès est également offert à la formation initiale et continue. La communauté des chercheurs du réseau régional possède déjà une solide expérience et une visibilité internationale dans les domaines du stockage et du traitement de l’information, des capteurs pour l’industrie ou l’environnement, des micro et nanodispositifs pour la santé, des applications photovoltaïques, pour ne citer que quelques exemples. 
Le projet vise à renforcer le réseau de plates-formes de nanotechnologies (RaNGE) dans la région du Grand Est et les travaux de recherche menés par des équipes de leurs tutelles. Parmi un large éventail de projets scientifiques menés par ces équipes, le présent projet sera axé sur de nouveaux développements innovants dans le domaine des nanostructures pour l’optique, les biocapteurs et la nanoélectronique.</t>
    </r>
  </si>
  <si>
    <t>5 partenaires :
- IPCMS (Strasbourg)
- ICube (Strasbourg)
- IJL (Nancy)
- LRN (Reims)
- ICD/L2N (Troyes)</t>
  </si>
  <si>
    <t>Matériaux, procédés, technologies de production
Santé
Energie</t>
  </si>
  <si>
    <t>Région
FEDER Lorraine
Fonds propres</t>
  </si>
  <si>
    <t xml:space="preserve">
230 000
50 000
50 000
</t>
  </si>
  <si>
    <t xml:space="preserve">
155 000
95 000
</t>
  </si>
  <si>
    <t>Frais de personnel contractuel,
Frais de missions
Petit matériel de laboratoire, consommables, matières premières
Elaboration accords de consortium</t>
  </si>
  <si>
    <t>CNRS Alsace</t>
  </si>
  <si>
    <t>Région
Labex NIE
Autres</t>
  </si>
  <si>
    <t xml:space="preserve">
300 000
50 000
110 000
</t>
  </si>
  <si>
    <t xml:space="preserve">
1 449
298 551
</t>
  </si>
  <si>
    <t>Frais de personnel contractuel,
Frais de missions</t>
  </si>
  <si>
    <t>Région
ANR
Interreg
SATT Nano 3D
CNRS / TGIR
Fonds propres</t>
  </si>
  <si>
    <t>300 000
30 000
40 000</t>
  </si>
  <si>
    <t xml:space="preserve">
30 000
50 000
150 000
</t>
  </si>
  <si>
    <t>Frais de personnel contractuel,
Petit matériel de laboratoire, consommables, matières premières</t>
  </si>
  <si>
    <t>Université de Technologie de Troyes</t>
  </si>
  <si>
    <t xml:space="preserve">
50 000
50 000
</t>
  </si>
  <si>
    <t>Frais de missions
Petit matériel de laboratoire, consommables, matières premières</t>
  </si>
  <si>
    <t xml:space="preserve">
50 000
</t>
  </si>
  <si>
    <t xml:space="preserve">
10 000
30 000
20 000
</t>
  </si>
  <si>
    <t>Frais de personnel contractuel,
Frais de missions
Petit matériel de laboratoire, consommables, matières premières</t>
  </si>
  <si>
    <r>
      <t xml:space="preserve">VitEst
Programme de recherche pour la santé de la vigne en Région Grand Est
</t>
    </r>
    <r>
      <rPr>
        <u/>
        <sz val="10"/>
        <rFont val="Arial"/>
        <family val="2"/>
      </rPr>
      <t>Laboratoires coordonnateurs</t>
    </r>
    <r>
      <rPr>
        <sz val="10"/>
        <rFont val="Arial"/>
        <family val="2"/>
      </rPr>
      <t xml:space="preserve"> : Santé de la Vigne et Qualité du Vin (SVQV) et Résistance Induite et Bio-protection des Plantes (RIBP)
</t>
    </r>
    <r>
      <rPr>
        <u/>
        <sz val="10"/>
        <rFont val="Arial"/>
        <family val="2"/>
      </rPr>
      <t>Etablissements coordonnateurs</t>
    </r>
    <r>
      <rPr>
        <sz val="10"/>
        <rFont val="Arial"/>
        <family val="2"/>
      </rPr>
      <t xml:space="preserve"> : Inra Colmar et Université de Reims Champagne-Ardenne
</t>
    </r>
    <r>
      <rPr>
        <u/>
        <sz val="10"/>
        <rFont val="Arial"/>
        <family val="2"/>
      </rPr>
      <t>Résumé du projet</t>
    </r>
    <r>
      <rPr>
        <sz val="10"/>
        <rFont val="Arial"/>
        <family val="2"/>
      </rPr>
      <t xml:space="preserve"> :
Activité essentielle de l’économie de la Région Grand Est, la viticulture est actuellement confrontée aux défis majeurs que sont la réduction des intrants phytosanitaires et la lutte contre les dépérissements liés aux maladies du bois. A la pointe des recherches pour la santé de la vigne, les unités de recherche en Région ont décidé de mettre en synergie leurs compétences et de mutualiser leurs moyens au service d’une recherche concertée et coordonnée sur la santé de la vigne, en lien étroit avec le tissu industriel et professionnel. Dans ce cadre, le projet VitEst fédère toutes les équipes universitaires menant des recherches sur la vigne dans la Région Grand Est autour de deux objectifs scientifiques principaux : 1) mieux comprendre l’étiologie des maladies du bois dans le but de développer des traitements et d’analyser les bases génétiques de la tolérance aux maladies du bois chez la vigne et 2) optimiser l’utilisation des nouveaux cépages résistants au mildiou et à l’oïdium désormais disponibles pour les viticulteurs grâce au développement de stratégies complémentaires de biocontrôle. 
Le projet VitEst est basé sur la démarche très originale consistant à combiner des résistances naturelles de la vigne avec des approches de biocontrôle, pour proposer des stratégies innovantes visant à lutter de manière durable contre les principales maladies fongiques de la vigne, tout en limitant fortement les intrants phytosanitaires en viticulture.</t>
    </r>
  </si>
  <si>
    <t>Inra Colmar</t>
  </si>
  <si>
    <t>5 partenaires :
- SVQV (Colmar)
- LVBE (Colmar)
- IBMP (Strasbourg)
- IAM (Vandœuvre-lès-Nancy)
- RIBP (Reims)</t>
  </si>
  <si>
    <t>Bioéconomie
Agro-ressources</t>
  </si>
  <si>
    <t>360 000
40 000</t>
  </si>
  <si>
    <t xml:space="preserve">49 619
49 620 </t>
  </si>
  <si>
    <t>Région
FEDER CA
Fonds propres
Fonds privés</t>
  </si>
  <si>
    <t xml:space="preserve">
50 000
50 000
</t>
  </si>
  <si>
    <t xml:space="preserve">
150 000
150 000
100 000
</t>
  </si>
  <si>
    <t>Frais de personnel contractuel,
Frais de missions,
Petit matériel de laboratoire, consommables, matières premières</t>
  </si>
  <si>
    <t xml:space="preserve"> Université de Haute-Alsace</t>
  </si>
  <si>
    <t>77 000
77 000</t>
  </si>
  <si>
    <t>193 602
193 602</t>
  </si>
  <si>
    <t>47 500
47 500</t>
  </si>
  <si>
    <t>77 350
77 350</t>
  </si>
  <si>
    <t>Inra Nancy</t>
  </si>
  <si>
    <t>Région
FEDER Lorraine</t>
  </si>
  <si>
    <t>60 000
60 000</t>
  </si>
  <si>
    <t>41 000
89 800</t>
  </si>
  <si>
    <r>
      <t xml:space="preserve">3BR
Biomolécules et Biomatériaux pour la Bioéconomie Régionale vers une valorisation « zéro déchet »
</t>
    </r>
    <r>
      <rPr>
        <u/>
        <sz val="10"/>
        <rFont val="Arial"/>
        <family val="2"/>
      </rPr>
      <t>Laboratoires coordonnateurs</t>
    </r>
    <r>
      <rPr>
        <sz val="10"/>
        <rFont val="Arial"/>
        <family val="2"/>
      </rPr>
      <t xml:space="preserve"> : Laboratoire d’Ingénierie des Biomolécules (LIBio) et Fractionnement des AgroRessources et Environnement (FARE)
</t>
    </r>
    <r>
      <rPr>
        <u/>
        <sz val="10"/>
        <rFont val="Arial"/>
        <family val="2"/>
      </rPr>
      <t>Etablissements coordonnateurs</t>
    </r>
    <r>
      <rPr>
        <sz val="10"/>
        <rFont val="Arial"/>
        <family val="2"/>
      </rPr>
      <t xml:space="preserve"> : Université de Lorraine et Université de Reims Champagne-Ardenne
</t>
    </r>
    <r>
      <rPr>
        <u/>
        <sz val="10"/>
        <rFont val="Arial"/>
        <family val="2"/>
      </rPr>
      <t>Résumé du projet</t>
    </r>
    <r>
      <rPr>
        <sz val="10"/>
        <rFont val="Arial"/>
        <family val="2"/>
      </rPr>
      <t xml:space="preserve"> :
Ce projet s’intéresse à 3 ressources végétales majeures de la région Grand-Est (chanvre, houblon, oléagineux) pour en permettre la valorisation maximale dans une exigence d’économie circulaire. Ce projet de recherche associant les aspects fondamentaux et applicatifs couvre toute la chaîne de valeur : production, fractionnement, purification de biomolécules, développement de biomatériaux, valorisation énergétique, amendement des sols. Les modèles qui seront développés permettront de définir une approche « référence » pour un système bioéconomique au niveau national et international qui pourra être ensuite utilisée pour d’autres filières. 
Dans chaque système de valorisation, des verrous scientifiques communs ou spécifiques sont à lever. Ainsi, de nouvelles méthodes de sélection des ressources, des méthodes innovantes de fractionnement, de nouvelles méthodes de fonctionnalisation pour les matériaux (chimie click), de nouvelles purifications de biomolécules d’intérêt, de nouveaux procédés de valorisation seront obtenus.  
Le consortium du projet 3BR réunit la grande majorité des acteurs de la Bioéconomie régionale en agro-alimentaire et de la bioraffinerie. Les industriels du secteur de la bioéconomie seront des acteurs essentiels pour ne pas perdre de vue les objectifs et l’impact socioéconomique donné au projet. Les acteurs de la formation des nouvelles générations de professionnels seront eux aussi associés.</t>
    </r>
  </si>
  <si>
    <t>28 partenaires :
- IBMP (Strasbourg)
- IPHC (Strasbourg)
- IS2M (Mulhouse)
- RITTMO (Colmar)
- Jardin Botanique (Strasbourg)
- Calbinotox (Vandœuvre-lès-Nancy)
- CITHEFOR (Nancy)
- IMoPA  (Vandœuvre-lès-Nancy)
- LAE (Vandœuvre-lès-Nancy)
- LCPM (Nancy)
- LCPME (Villers-lès-Nancy)
- LERMAB (Vandœuvre-lès-Nancy)
- LIBio (Vandœuvre-lès-Nancy)
- LRGP (Nancy)
- R&amp;D Bouzule  (Vandœuvre-lès-Nancy)
- SIMPA  (Vandœuvre-lès-Nancy)
- URAFPA  (Vandœuvre-lès-Nancy)
- URD ABI (Reims)
- Chaire BB (Reims)
- Chaire BI (Reims)
- CREIDD (Troyes)
- FARE (Reims)
- Habiter (Reims)
- ICMR (Reims)
- LGPM (Reims)
- MedyC (Reims)
- Regards (Reims)
- RIBP (Reims)</t>
  </si>
  <si>
    <t>Bioéconomie
Agro-ressources
Energie</t>
  </si>
  <si>
    <t>Région
FEDER Lorraine
Fonds propres
Fonds privés</t>
  </si>
  <si>
    <t xml:space="preserve">
360 000
400 000
250 000
120 000
</t>
  </si>
  <si>
    <t xml:space="preserve">
139 000
231 000
47 300
</t>
  </si>
  <si>
    <t>Frais de personnel contractuel,
stagiaires
Frais de missions
Frais de pilotage du projet
Petit matériel de laboratoire, consommables
Projets étudiants
Elaboration accords de consortium</t>
  </si>
  <si>
    <t xml:space="preserve">
150 000
180 000
50 000
</t>
  </si>
  <si>
    <t xml:space="preserve">
107 000
120 000
29 000
</t>
  </si>
  <si>
    <t>Frais de personnel contractuel,
stagiaires
Frais de missions
Frais de pilotage du projet
Petit matériel de laboratoire, consommables
Projets étudiants</t>
  </si>
  <si>
    <t xml:space="preserve">
70 000
</t>
  </si>
  <si>
    <t xml:space="preserve">
36 300
36 800
</t>
  </si>
  <si>
    <t>CNRS Centre-Est</t>
  </si>
  <si>
    <t xml:space="preserve">
70 000
120 000
10 000
</t>
  </si>
  <si>
    <t xml:space="preserve">
16 000
26 100
5 000
</t>
  </si>
  <si>
    <r>
      <t xml:space="preserve">EXTREM
Optimisation des matériaux du futur par la compréhension de l’extrême surface
</t>
    </r>
    <r>
      <rPr>
        <u/>
        <sz val="10"/>
        <rFont val="Arial"/>
        <family val="2"/>
      </rPr>
      <t>Laboratoire coordonnateur</t>
    </r>
    <r>
      <rPr>
        <sz val="10"/>
        <rFont val="Arial"/>
        <family val="2"/>
      </rPr>
      <t xml:space="preserve"> : Institut de Chimie et Procédés pour l’Energie, l’Environnement et la Santé (ICPEES)
</t>
    </r>
    <r>
      <rPr>
        <u/>
        <sz val="10"/>
        <rFont val="Arial"/>
        <family val="2"/>
      </rPr>
      <t>Etablissement coordonnateur</t>
    </r>
    <r>
      <rPr>
        <sz val="10"/>
        <rFont val="Arial"/>
        <family val="2"/>
      </rPr>
      <t xml:space="preserve"> : CNRS Alsace
</t>
    </r>
    <r>
      <rPr>
        <u/>
        <sz val="10"/>
        <rFont val="Arial"/>
        <family val="2"/>
      </rPr>
      <t>Résumé du projet</t>
    </r>
    <r>
      <rPr>
        <sz val="10"/>
        <rFont val="Arial"/>
        <family val="2"/>
      </rPr>
      <t xml:space="preserve"> :
Le projet EXTREM vise à explorer les propriétés de l’extrême surface des matériaux en condition environnementale et pour grande partie à mettre en place une plateforme d’XPS environnemental (NAP-XPS) de renommée internationale et unique de par la transversalité des compétences des partenaires. Le consortium visera ainsi à développer les nouveaux potentiels offerts par cette technique pour la science des matériaux dédiée aux applications liées aux enjeux actuels tels que l’énergie, l’environnement, la santé ou encore le biomédical.
Le projet est partagé en 4 tâches. La première, transversale, consistera à mettre en place la plateforme NAP-XPS. Les 3 autres tâches seront des axes dédiés aux applications visées :
Axe Energie : Réactivité des surfaces des matériaux pour l’énergie.
Axe Environnement : Analyser les surfaces pour l’environnement et la santé.
Axe Biomatériaux : Surfaces et interfaces de la matière molle et des biomatériaux.
Le consortium développera ainsi l’expertise pour analyser tous les types d'échantillons tels que les réactifs en phase gazeuse, les molécules en solution, les produits pharmaceutiques ou encore les systèmes biologiques. L’étude des interactions solide/gaz et solide/liquide in situ sera aussi possible par NAP-XPS, ce qui permettra de récupérer des informations fondamentales sur la nature et les mécanismes de ces interactions.</t>
    </r>
  </si>
  <si>
    <t>8 partenaires :
- IPEES (Strasbourg)
- IS2M (Mulhouse)
- ICS (Strasbourg)
- IPCMS (Strasbourg)
- Unité de Biomatériaux et Bioingénierie (Strasbourg)
- LEMTA (Vandœuvre-lès-Nancy)
- LCPME (Villers-lès-Nancy)
- BIOS (Reims)</t>
  </si>
  <si>
    <t>Matériaux, procédés, technologies de production
Santé
Agro-ressources
Eau 
Energie</t>
  </si>
  <si>
    <t>Région
Fonds propres
Fonds privés</t>
  </si>
  <si>
    <t xml:space="preserve">
552 000
216 000
</t>
  </si>
  <si>
    <t xml:space="preserve">
198 000
582 000
40 000
</t>
  </si>
  <si>
    <t>Frais de personnel contractuel,
stagiaires
Petit matériel de laboratoire, consommables</t>
  </si>
  <si>
    <t>Inserm</t>
  </si>
  <si>
    <t xml:space="preserve">
20 000
20 000
</t>
  </si>
  <si>
    <t xml:space="preserve">
60 000
60 000
</t>
  </si>
  <si>
    <t>Petit matériel de laboratoire, consommable</t>
  </si>
  <si>
    <t xml:space="preserve">
90 000
90 000
</t>
  </si>
  <si>
    <t xml:space="preserve">
50 000
50 000
</t>
  </si>
  <si>
    <t>Frais de personnel contractuel,
stagiaires
Frais de missions
Petit matériel de laboratoire, consommables</t>
  </si>
  <si>
    <t xml:space="preserve">
30 000
30 000
</t>
  </si>
  <si>
    <t>TOTAL PROJETS FONDS DE RECHERCHE</t>
  </si>
  <si>
    <t>* Sous réserve d'approbation des montants FEDER</t>
  </si>
  <si>
    <t>Annexe : PLAN DE FINANCEMENT PARTENAIRE 4</t>
  </si>
  <si>
    <t xml:space="preserve">NB :  - Cette annexe est à produire et à compléter pour le projet dans sa globalité (onglet "Plan de financement global") et aussi pour chaque partenaire du projet (onglets "Partenaires 1", "Partenaires 2", "Partenaires 3", "Partenaires 4", … à dupliquer en fonction du nombre de partenaires) dans le cadre de la demande d'aide régionale. 
        - Il est possible de rajouter des lignes de nature de dépenses et de nature de co-financements non listées dans le tableau ci-dessous. </t>
  </si>
  <si>
    <r>
      <t>Plan de financement prévisionnel du projet pour le partenaire 4 :</t>
    </r>
    <r>
      <rPr>
        <b/>
        <sz val="16"/>
        <color theme="0" tint="-0.34998626667073579"/>
        <rFont val="Calibri"/>
        <family val="2"/>
        <scheme val="minor"/>
      </rPr>
      <t/>
    </r>
  </si>
  <si>
    <t>RANGE</t>
  </si>
  <si>
    <t>Laboration de Recherches en Nanosciences (LRN)</t>
  </si>
  <si>
    <t>Le montant des dépenses est-il déclaré :</t>
  </si>
  <si>
    <t>□</t>
  </si>
  <si>
    <t>HT</t>
  </si>
  <si>
    <t>Partiellement HT</t>
  </si>
  <si>
    <t>TTC</t>
  </si>
  <si>
    <t>Dépenses prévisionnelles</t>
  </si>
  <si>
    <t>Ressources</t>
  </si>
  <si>
    <t>Catégories de dépenses</t>
  </si>
  <si>
    <t>Sous catégories de dépense</t>
  </si>
  <si>
    <t>Montant prévisionnel total</t>
  </si>
  <si>
    <t>HT / TTC 
(le cas échéant)</t>
  </si>
  <si>
    <t>Ventilation par année (le cas échéant)</t>
  </si>
  <si>
    <t>Financeurs</t>
  </si>
  <si>
    <t>Montant (euros)</t>
  </si>
  <si>
    <t>Année
….</t>
  </si>
  <si>
    <t>Catégories  de dépenses données à titre d'exemple ci-dessous</t>
  </si>
  <si>
    <t>Sous catégories de dépenses données à titre d'exemple ci-dessous</t>
  </si>
  <si>
    <t>FINANCEMENTS PUBLICS</t>
  </si>
  <si>
    <t>Fonctionnement</t>
  </si>
  <si>
    <t>Frais de personnel contractuel</t>
  </si>
  <si>
    <t>Post-doctorant, 12 mois
Salaires bruts et charges</t>
  </si>
  <si>
    <t>Région Grand Est</t>
  </si>
  <si>
    <t>Dépenses de prestations externes de service et sous-traitance</t>
  </si>
  <si>
    <t>Frais de travaux de conception et études, activités de formation, frais de conseil, expertise technique, juridique, comptable, financier, sous traitance…</t>
  </si>
  <si>
    <t>URCA</t>
  </si>
  <si>
    <t>Petit matériel, consommables</t>
  </si>
  <si>
    <t>Petit matériel de laboratoire, …</t>
  </si>
  <si>
    <t>Frais de missions</t>
  </si>
  <si>
    <t>Frais de déplacements (parking, billets de train, d'avion, frais kilométriques...)
Frais de restauration, d'hébergement</t>
  </si>
  <si>
    <t>Autofinancement public</t>
  </si>
  <si>
    <t>…</t>
  </si>
  <si>
    <t>TOTAL FINANCEMENTS PUBLICS</t>
  </si>
  <si>
    <t>FINANCEMENTS PRIVES</t>
  </si>
  <si>
    <r>
      <t>Financement privé</t>
    </r>
    <r>
      <rPr>
        <sz val="10"/>
        <color rgb="FF00B0F0"/>
        <rFont val="Arial"/>
        <family val="2"/>
      </rPr>
      <t xml:space="preserve"> </t>
    </r>
    <r>
      <rPr>
        <sz val="10"/>
        <rFont val="Arial"/>
        <family val="2"/>
      </rPr>
      <t>(à préciser)</t>
    </r>
  </si>
  <si>
    <t>TOTAL FINANCEMENTS PRIVES</t>
  </si>
  <si>
    <t>Sous-total dépenses de fonctionnement</t>
  </si>
  <si>
    <t>Total des ressources (Fonctionnement)</t>
  </si>
  <si>
    <t>Investissement</t>
  </si>
  <si>
    <t>Achats d'équipements</t>
  </si>
  <si>
    <t>Station de synthèse électrochimique</t>
  </si>
  <si>
    <t>Sous-total dépenses d'investissement</t>
  </si>
  <si>
    <t>Total des ressources (Investissement)</t>
  </si>
  <si>
    <t>TOTAL dépenses prévisionnelles</t>
  </si>
  <si>
    <t>TOTAL ressources</t>
  </si>
  <si>
    <t>Annexe : PLAN DE FINANCEMENT EA 7506 (Biospectroscopie translationnelle)</t>
  </si>
  <si>
    <r>
      <t>Plan de financement prévisionnel du projet pour le partenaire 3 :</t>
    </r>
    <r>
      <rPr>
        <b/>
        <sz val="16"/>
        <color theme="0" tint="-0.34998626667073579"/>
        <rFont val="Calibri"/>
        <family val="2"/>
        <scheme val="minor"/>
      </rPr>
      <t/>
    </r>
  </si>
  <si>
    <t>Nanostructured suppOrt for thiolated Substances Evaluation (NOSE)</t>
  </si>
  <si>
    <t>EA 7506 - BioSpectroscopie translationnelle</t>
  </si>
  <si>
    <t>Université de Reims Champagne Ardennes</t>
  </si>
  <si>
    <t>X</t>
  </si>
  <si>
    <t>Année
2019</t>
  </si>
  <si>
    <t>Année
2020</t>
  </si>
  <si>
    <t>Année
2021</t>
  </si>
  <si>
    <t>Doctorant</t>
  </si>
  <si>
    <t>Post-doctorant 2 ans - Développement algorithmes</t>
  </si>
  <si>
    <t>Prestation interne auprès de PICT pour acquisition des données spectrales</t>
  </si>
  <si>
    <t>FEDER</t>
  </si>
  <si>
    <t>Plaques multipuis silicium, fluides et autres consommables</t>
  </si>
  <si>
    <t>Analyseur infrarouge haut-débit</t>
  </si>
  <si>
    <t xml:space="preserve">FEDER </t>
  </si>
  <si>
    <t>Annexe : PLAN DE FINANCEMENT PARTENAIRE 2</t>
  </si>
  <si>
    <t>Plan de financement prévisionnel du projet pour le partenaire 2 :</t>
  </si>
  <si>
    <t xml:space="preserve">VitEst : Programme de recherche pour la santé de la vigne en Région Grand Est						</t>
  </si>
  <si>
    <t>RIBP, EA 4707 - Université de Reims Champagne Ardenne</t>
  </si>
  <si>
    <t>Université de Reims Champagne Ardenne</t>
  </si>
  <si>
    <t>■</t>
  </si>
  <si>
    <t>Préciser le type de personnel : 
doctorant 93 000, post-doctorant 24 mois 90 000 € 
Salaires bruts et charges</t>
  </si>
  <si>
    <t>HT (1)</t>
  </si>
  <si>
    <t>Serre pour phénotypage</t>
  </si>
  <si>
    <t>Autre(s) financement(s) publics à préciser (exemple : Etat, département, commune, etc….)</t>
  </si>
  <si>
    <t>(1) salaires et charges</t>
  </si>
  <si>
    <t>Annexe : PLAN DE FINANCEMENT PARTENAIRE 6</t>
  </si>
  <si>
    <r>
      <t>Plan de financement prévisionnel du projet pour le partenaire 6 :</t>
    </r>
    <r>
      <rPr>
        <b/>
        <sz val="16"/>
        <color theme="0" tint="-0.34998626667073579"/>
        <rFont val="Calibri"/>
        <family val="2"/>
        <scheme val="minor"/>
      </rPr>
      <t/>
    </r>
  </si>
  <si>
    <t>EXTREM – Optimisation des matériaux du futur par la compréhension de l’extrême surface</t>
  </si>
  <si>
    <t>BIOS EA 4691</t>
  </si>
  <si>
    <t>T</t>
  </si>
  <si>
    <t>*</t>
  </si>
  <si>
    <t>Année
2022</t>
  </si>
  <si>
    <t>1 doctorant à 50%</t>
  </si>
  <si>
    <t>2 IGE</t>
  </si>
  <si>
    <t>Frais de publication</t>
  </si>
  <si>
    <t>Autofinancement public acquis</t>
  </si>
  <si>
    <t xml:space="preserve">Carnot MICA acquis : Matrix Reloaded et BIOSURF </t>
  </si>
  <si>
    <t>Système de culture cellulaire dans un environnement biomimétique</t>
  </si>
  <si>
    <r>
      <t>Plan de financement prévisionnel du projet pour le partenaire 2 :</t>
    </r>
    <r>
      <rPr>
        <b/>
        <sz val="16"/>
        <color theme="0" tint="-0.34998626667073579"/>
        <rFont val="Calibri"/>
        <family val="2"/>
        <scheme val="minor"/>
      </rPr>
      <t/>
    </r>
  </si>
  <si>
    <t>3BR</t>
  </si>
  <si>
    <t>FARE</t>
  </si>
  <si>
    <t>x</t>
  </si>
  <si>
    <t>doctorant, post-doctorant, ingénieur, technicien, …
Salaires bruts et charges</t>
  </si>
  <si>
    <t>Dépenses de pilotage de projet</t>
  </si>
  <si>
    <t>Logistique et meetings</t>
  </si>
  <si>
    <t>Indemintés de Stage</t>
  </si>
  <si>
    <t>Stagiaires</t>
  </si>
  <si>
    <t xml:space="preserve">Projets etudiants </t>
  </si>
  <si>
    <t>projets dans les formations, concours étudiant, rencontres etudiants/entreprises</t>
  </si>
  <si>
    <t>Lecteur de plaques automatisé</t>
  </si>
  <si>
    <t>Caractérisation</t>
  </si>
  <si>
    <t xml:space="preserve">Asymmetrical Flow-Field Flow Fractionation </t>
  </si>
  <si>
    <t>fractionnement</t>
  </si>
  <si>
    <t>Extracteur pilote fluides supercritiques - eau subcritique &amp; LC-MS</t>
  </si>
  <si>
    <t>Autofinancement public (URCA)</t>
  </si>
  <si>
    <t>Allocation doctorale (Fondation URCA)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</si>
</sst>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quot;  &quot;"/>
    <numFmt numFmtId="165" formatCode="#,##0&quot; &quot;"/>
    <numFmt numFmtId="166" formatCode="#,##0.00\ &quot;€&quot;"/>
    <numFmt numFmtId="167" formatCode="_-* #,##0.00&quot; €&quot;_-;\-* #,##0.00&quot; €&quot;_-;_-* &quot;-&quot;??&quot; €&quot;_-;_-@_-"/>
    <numFmt numFmtId="168" formatCode="#,##0\ &quot;€&quot;"/>
    <numFmt numFmtId="169" formatCode="_-* #,##0\ [$€-40C]_-;\-* #,##0\ [$€-40C]_-;_-* &quot;-&quot;??\ [$€-40C]_-;_-@_-"/>
    <numFmt numFmtId="170" formatCode="#,##0\ _€"/>
  </numFmts>
  <fonts count="38" x14ac:knownFonts="1">
    <font>
      <sz val="10"/>
      <name val="Arial"/>
    </font>
    <font>
      <sz val="11"/>
      <color theme="1"/>
      <name val="Calibri"/>
      <family val="2"/>
      <scheme val="minor"/>
    </font>
    <font>
      <sz val="10"/>
      <name val="Arial"/>
      <family val="2"/>
    </font>
    <font>
      <b/>
      <sz val="13"/>
      <name val="Arial"/>
      <family val="2"/>
    </font>
    <font>
      <i/>
      <sz val="10"/>
      <name val="Arial"/>
      <family val="2"/>
    </font>
    <font>
      <b/>
      <sz val="10"/>
      <name val="Arial"/>
      <family val="2"/>
    </font>
    <font>
      <sz val="9"/>
      <name val="Arial"/>
      <family val="2"/>
    </font>
    <font>
      <i/>
      <sz val="11"/>
      <name val="Arial"/>
      <family val="2"/>
    </font>
    <font>
      <b/>
      <i/>
      <sz val="11"/>
      <name val="Arial"/>
      <family val="2"/>
    </font>
    <font>
      <b/>
      <sz val="11"/>
      <name val="Arial"/>
      <family val="2"/>
    </font>
    <font>
      <sz val="11"/>
      <name val="Arial"/>
      <family val="2"/>
    </font>
    <font>
      <i/>
      <sz val="12"/>
      <name val="Arial"/>
      <family val="2"/>
    </font>
    <font>
      <u/>
      <sz val="10"/>
      <name val="Arial"/>
      <family val="2"/>
    </font>
    <font>
      <sz val="10"/>
      <color theme="1"/>
      <name val="Arial"/>
      <family val="2"/>
    </font>
    <font>
      <sz val="10"/>
      <color rgb="FFFF0000"/>
      <name val="Arial"/>
      <family val="2"/>
    </font>
    <font>
      <b/>
      <sz val="14"/>
      <name val="Arial"/>
      <family val="2"/>
    </font>
    <font>
      <sz val="12"/>
      <name val="Arial"/>
      <family val="2"/>
    </font>
    <font>
      <b/>
      <sz val="12"/>
      <name val="Arial"/>
      <family val="2"/>
    </font>
    <font>
      <b/>
      <sz val="16"/>
      <color theme="1"/>
      <name val="Arial"/>
      <family val="2"/>
    </font>
    <font>
      <sz val="11"/>
      <color theme="1"/>
      <name val="Arial"/>
      <family val="2"/>
    </font>
    <font>
      <sz val="11"/>
      <name val="Calibri"/>
      <family val="2"/>
    </font>
    <font>
      <b/>
      <sz val="16"/>
      <color theme="0" tint="-0.34998626667073579"/>
      <name val="Calibri"/>
      <family val="2"/>
      <scheme val="minor"/>
    </font>
    <font>
      <b/>
      <sz val="14"/>
      <color theme="0" tint="-0.34998626667073579"/>
      <name val="Arial"/>
      <family val="2"/>
    </font>
    <font>
      <sz val="12"/>
      <color theme="1"/>
      <name val="Wingdings"/>
      <charset val="2"/>
    </font>
    <font>
      <b/>
      <sz val="11"/>
      <color theme="1"/>
      <name val="Calibri"/>
      <family val="2"/>
    </font>
    <font>
      <b/>
      <sz val="11"/>
      <color theme="1"/>
      <name val="Arial"/>
      <family val="2"/>
    </font>
    <font>
      <b/>
      <sz val="11"/>
      <color theme="1"/>
      <name val="Wingdings"/>
      <charset val="2"/>
    </font>
    <font>
      <i/>
      <sz val="10"/>
      <color theme="1"/>
      <name val="Arial"/>
      <family val="2"/>
    </font>
    <font>
      <sz val="10"/>
      <color theme="1" tint="0.499984740745262"/>
      <name val="Arial"/>
      <family val="2"/>
    </font>
    <font>
      <sz val="10"/>
      <color rgb="FF00B0F0"/>
      <name val="Arial"/>
      <family val="2"/>
    </font>
    <font>
      <b/>
      <sz val="14"/>
      <color theme="1"/>
      <name val="Arial"/>
      <family val="2"/>
    </font>
    <font>
      <sz val="12"/>
      <color rgb="FFFF0000"/>
      <name val="Calibri"/>
      <family val="2"/>
      <scheme val="minor"/>
    </font>
    <font>
      <b/>
      <sz val="11"/>
      <color rgb="FFFF0000"/>
      <name val="Calibri"/>
      <family val="2"/>
      <scheme val="minor"/>
    </font>
    <font>
      <strike/>
      <sz val="10"/>
      <name val="Arial"/>
      <family val="2"/>
    </font>
    <font>
      <b/>
      <sz val="10"/>
      <color theme="1"/>
      <name val="Arial"/>
      <family val="2"/>
    </font>
    <font>
      <b/>
      <sz val="9"/>
      <color theme="1"/>
      <name val="Wingdings 2"/>
      <family val="1"/>
      <charset val="2"/>
    </font>
    <font>
      <b/>
      <sz val="11"/>
      <color theme="1"/>
      <name val="Wingdings 2"/>
      <family val="1"/>
      <charset val="2"/>
    </font>
    <font>
      <b/>
      <sz val="14"/>
      <color rgb="FFFF000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FFFFCC"/>
        <bgColor indexed="64"/>
      </patternFill>
    </fill>
    <fill>
      <patternFill patternType="solid">
        <fgColor theme="6" tint="0.79998168889431442"/>
        <bgColor indexed="64"/>
      </patternFill>
    </fill>
    <fill>
      <patternFill patternType="solid">
        <fgColor rgb="FFFFFF99"/>
        <bgColor indexed="64"/>
      </patternFill>
    </fill>
  </fills>
  <borders count="6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right style="thin">
        <color theme="0"/>
      </right>
      <top/>
      <bottom/>
      <diagonal/>
    </border>
    <border>
      <left style="thin">
        <color theme="0"/>
      </left>
      <right style="thin">
        <color theme="0"/>
      </right>
      <top style="thin">
        <color theme="0"/>
      </top>
      <bottom/>
      <diagonal/>
    </border>
    <border>
      <left style="thin">
        <color theme="0"/>
      </left>
      <right style="thin">
        <color theme="0"/>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bottom style="thin">
        <color indexed="64"/>
      </bottom>
      <diagonal/>
    </border>
    <border>
      <left style="thin">
        <color theme="0"/>
      </left>
      <right/>
      <top style="thin">
        <color theme="0"/>
      </top>
      <bottom/>
      <diagonal/>
    </border>
    <border>
      <left/>
      <right/>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1" fillId="0" borderId="0"/>
    <xf numFmtId="167" fontId="2" fillId="0" borderId="0" applyFont="0" applyFill="0" applyBorder="0" applyAlignment="0" applyProtection="0"/>
  </cellStyleXfs>
  <cellXfs count="402">
    <xf numFmtId="0" fontId="0" fillId="0" borderId="0" xfId="0"/>
    <xf numFmtId="0" fontId="2" fillId="0" borderId="0" xfId="0" applyFont="1"/>
    <xf numFmtId="0" fontId="3" fillId="0" borderId="0" xfId="0" applyFont="1" applyAlignment="1">
      <alignment vertical="center"/>
    </xf>
    <xf numFmtId="0" fontId="6" fillId="0" borderId="0" xfId="0" applyFont="1" applyFill="1" applyBorder="1" applyAlignment="1">
      <alignment vertical="center"/>
    </xf>
    <xf numFmtId="0" fontId="2" fillId="0" borderId="0" xfId="0" applyFont="1" applyAlignment="1">
      <alignment horizontal="center"/>
    </xf>
    <xf numFmtId="0" fontId="7" fillId="0" borderId="0" xfId="0" applyFont="1"/>
    <xf numFmtId="0" fontId="7" fillId="0" borderId="0" xfId="0" applyFont="1" applyBorder="1"/>
    <xf numFmtId="0" fontId="7" fillId="0" borderId="0" xfId="0" applyFont="1" applyAlignment="1">
      <alignment horizontal="center"/>
    </xf>
    <xf numFmtId="0" fontId="2" fillId="0" borderId="0" xfId="0" applyFont="1" applyAlignment="1">
      <alignment vertical="center"/>
    </xf>
    <xf numFmtId="0" fontId="7" fillId="0" borderId="0" xfId="0" applyFont="1" applyAlignment="1">
      <alignment horizontal="center" vertical="center"/>
    </xf>
    <xf numFmtId="0" fontId="8" fillId="0" borderId="0" xfId="0" applyFont="1" applyAlignment="1">
      <alignment horizontal="center"/>
    </xf>
    <xf numFmtId="0" fontId="5" fillId="0" borderId="0" xfId="0" applyFont="1"/>
    <xf numFmtId="0" fontId="0" fillId="0" borderId="0" xfId="0" applyBorder="1" applyAlignment="1">
      <alignment horizontal="center" vertical="center"/>
    </xf>
    <xf numFmtId="0" fontId="7" fillId="0" borderId="0" xfId="0" applyFont="1" applyFill="1" applyBorder="1"/>
    <xf numFmtId="0" fontId="2" fillId="0" borderId="0" xfId="0" applyFont="1" applyFill="1"/>
    <xf numFmtId="0" fontId="10" fillId="0" borderId="0" xfId="0" applyFont="1" applyBorder="1"/>
    <xf numFmtId="164" fontId="0" fillId="0" borderId="15" xfId="0" applyNumberFormat="1" applyFill="1" applyBorder="1" applyAlignment="1">
      <alignment horizontal="center" vertical="center" wrapText="1"/>
    </xf>
    <xf numFmtId="3" fontId="2" fillId="0" borderId="15" xfId="0" applyNumberFormat="1" applyFont="1" applyFill="1" applyBorder="1" applyAlignment="1">
      <alignment horizontal="center" vertical="center" wrapText="1"/>
    </xf>
    <xf numFmtId="0" fontId="2" fillId="0" borderId="18" xfId="0" applyFont="1" applyFill="1" applyBorder="1" applyAlignment="1">
      <alignment vertical="center" wrapText="1"/>
    </xf>
    <xf numFmtId="3" fontId="2" fillId="0" borderId="15" xfId="0" applyNumberFormat="1" applyFont="1" applyFill="1" applyBorder="1" applyAlignment="1">
      <alignment horizontal="right" vertical="center" wrapText="1"/>
    </xf>
    <xf numFmtId="3" fontId="2" fillId="0" borderId="5" xfId="0" applyNumberFormat="1" applyFont="1" applyFill="1" applyBorder="1" applyAlignment="1">
      <alignment horizontal="right" vertical="center" wrapText="1"/>
    </xf>
    <xf numFmtId="3" fontId="2" fillId="0" borderId="5" xfId="0" applyNumberFormat="1" applyFont="1" applyFill="1" applyBorder="1" applyAlignment="1">
      <alignment horizontal="center" vertical="center" wrapText="1"/>
    </xf>
    <xf numFmtId="0" fontId="2" fillId="0" borderId="6" xfId="0" applyFont="1" applyFill="1" applyBorder="1" applyAlignment="1">
      <alignment vertical="center" wrapText="1"/>
    </xf>
    <xf numFmtId="0" fontId="2" fillId="0" borderId="5" xfId="0" applyFont="1" applyFill="1" applyBorder="1" applyAlignment="1">
      <alignment horizontal="left" vertical="center" wrapText="1"/>
    </xf>
    <xf numFmtId="164" fontId="0" fillId="0" borderId="20" xfId="0" applyNumberFormat="1" applyFill="1" applyBorder="1" applyAlignment="1">
      <alignment horizontal="center" vertical="center" wrapText="1"/>
    </xf>
    <xf numFmtId="3" fontId="2" fillId="0" borderId="20" xfId="0" applyNumberFormat="1" applyFont="1" applyFill="1" applyBorder="1" applyAlignment="1">
      <alignment horizontal="right" vertical="center" wrapText="1"/>
    </xf>
    <xf numFmtId="3" fontId="2" fillId="0" borderId="20" xfId="0" applyNumberFormat="1" applyFont="1" applyFill="1" applyBorder="1" applyAlignment="1">
      <alignment horizontal="center" vertical="center" wrapText="1"/>
    </xf>
    <xf numFmtId="0" fontId="2" fillId="0" borderId="21" xfId="0" applyFont="1" applyFill="1" applyBorder="1" applyAlignment="1">
      <alignment vertical="center" wrapText="1"/>
    </xf>
    <xf numFmtId="3" fontId="5" fillId="2" borderId="15" xfId="0" applyNumberFormat="1" applyFont="1" applyFill="1" applyBorder="1" applyAlignment="1">
      <alignment horizontal="center" vertical="center" wrapText="1"/>
    </xf>
    <xf numFmtId="3" fontId="5" fillId="2" borderId="20" xfId="0" applyNumberFormat="1" applyFont="1" applyFill="1" applyBorder="1" applyAlignment="1">
      <alignment horizontal="center" vertical="center" wrapText="1"/>
    </xf>
    <xf numFmtId="164" fontId="2" fillId="0" borderId="15" xfId="0" applyNumberFormat="1"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20" xfId="0" applyFont="1" applyFill="1" applyBorder="1" applyAlignment="1">
      <alignment horizontal="left" vertical="center" wrapText="1"/>
    </xf>
    <xf numFmtId="164" fontId="0" fillId="0" borderId="28" xfId="0" applyNumberFormat="1" applyFill="1" applyBorder="1" applyAlignment="1">
      <alignment horizontal="center" vertical="center" wrapText="1"/>
    </xf>
    <xf numFmtId="0" fontId="2" fillId="0" borderId="28" xfId="0" applyFont="1" applyFill="1" applyBorder="1" applyAlignment="1">
      <alignment horizontal="left" vertical="center" wrapText="1"/>
    </xf>
    <xf numFmtId="3" fontId="2" fillId="0" borderId="28" xfId="0" applyNumberFormat="1" applyFont="1" applyFill="1" applyBorder="1" applyAlignment="1">
      <alignment horizontal="right" vertical="center" wrapText="1"/>
    </xf>
    <xf numFmtId="3" fontId="2" fillId="0" borderId="28" xfId="0" applyNumberFormat="1" applyFont="1" applyFill="1" applyBorder="1" applyAlignment="1">
      <alignment horizontal="center" vertical="center" wrapText="1"/>
    </xf>
    <xf numFmtId="3" fontId="5" fillId="2" borderId="28" xfId="0" applyNumberFormat="1" applyFont="1" applyFill="1" applyBorder="1" applyAlignment="1">
      <alignment horizontal="center" vertical="center" wrapText="1"/>
    </xf>
    <xf numFmtId="0" fontId="2" fillId="0" borderId="29" xfId="0" applyFont="1" applyFill="1" applyBorder="1" applyAlignment="1">
      <alignment vertical="center" wrapText="1"/>
    </xf>
    <xf numFmtId="164" fontId="0" fillId="0" borderId="16" xfId="0" applyNumberFormat="1" applyFill="1" applyBorder="1" applyAlignment="1">
      <alignment horizontal="center" vertical="center" wrapText="1"/>
    </xf>
    <xf numFmtId="3" fontId="2" fillId="0" borderId="16" xfId="0" applyNumberFormat="1" applyFont="1" applyFill="1" applyBorder="1" applyAlignment="1">
      <alignment horizontal="center" vertical="center" wrapText="1"/>
    </xf>
    <xf numFmtId="3" fontId="5" fillId="2" borderId="16" xfId="0" applyNumberFormat="1" applyFont="1" applyFill="1" applyBorder="1" applyAlignment="1">
      <alignment horizontal="center" vertical="center" wrapText="1"/>
    </xf>
    <xf numFmtId="0" fontId="2" fillId="0" borderId="16" xfId="0" applyFont="1" applyFill="1" applyBorder="1" applyAlignment="1">
      <alignment horizontal="left" vertical="center" wrapText="1"/>
    </xf>
    <xf numFmtId="3" fontId="14" fillId="0" borderId="16" xfId="0" applyNumberFormat="1" applyFont="1" applyFill="1" applyBorder="1" applyAlignment="1">
      <alignment horizontal="center" vertical="center" wrapText="1"/>
    </xf>
    <xf numFmtId="0" fontId="2" fillId="0" borderId="30" xfId="0" applyFont="1" applyFill="1" applyBorder="1" applyAlignment="1">
      <alignment vertical="center" wrapText="1"/>
    </xf>
    <xf numFmtId="164" fontId="0" fillId="0" borderId="5" xfId="0" applyNumberFormat="1" applyFill="1" applyBorder="1" applyAlignment="1">
      <alignment horizontal="center" vertical="center" wrapText="1"/>
    </xf>
    <xf numFmtId="3" fontId="14" fillId="0" borderId="15" xfId="0" applyNumberFormat="1"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164" fontId="0" fillId="0" borderId="2" xfId="0" applyNumberFormat="1" applyFill="1" applyBorder="1" applyAlignment="1">
      <alignment horizontal="center" vertical="center" wrapText="1"/>
    </xf>
    <xf numFmtId="0" fontId="2" fillId="0" borderId="2" xfId="0" applyFont="1" applyFill="1" applyBorder="1" applyAlignment="1">
      <alignment horizontal="left" vertical="center" wrapText="1"/>
    </xf>
    <xf numFmtId="3" fontId="2" fillId="0" borderId="2" xfId="0" applyNumberFormat="1" applyFont="1" applyFill="1" applyBorder="1" applyAlignment="1">
      <alignment horizontal="center" vertical="center" wrapText="1"/>
    </xf>
    <xf numFmtId="164" fontId="5" fillId="2" borderId="2" xfId="0" applyNumberFormat="1" applyFont="1" applyFill="1" applyBorder="1" applyAlignment="1">
      <alignment horizontal="center" vertical="center" wrapText="1"/>
    </xf>
    <xf numFmtId="0" fontId="2" fillId="0" borderId="11" xfId="0" applyFont="1" applyFill="1" applyBorder="1" applyAlignment="1">
      <alignment vertical="center" wrapText="1"/>
    </xf>
    <xf numFmtId="0" fontId="5"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164" fontId="0" fillId="0" borderId="0" xfId="0" applyNumberFormat="1" applyFill="1" applyBorder="1" applyAlignment="1">
      <alignment horizontal="center" vertical="center" wrapText="1"/>
    </xf>
    <xf numFmtId="3" fontId="2" fillId="0" borderId="0" xfId="0" applyNumberFormat="1" applyFont="1" applyFill="1" applyBorder="1" applyAlignment="1">
      <alignment horizontal="right" vertical="center" wrapText="1"/>
    </xf>
    <xf numFmtId="3" fontId="2" fillId="0" borderId="0" xfId="0" applyNumberFormat="1" applyFont="1" applyFill="1" applyBorder="1" applyAlignment="1">
      <alignment horizontal="center" vertical="center" wrapText="1"/>
    </xf>
    <xf numFmtId="3" fontId="5" fillId="0" borderId="0" xfId="0" applyNumberFormat="1" applyFont="1" applyFill="1" applyBorder="1" applyAlignment="1">
      <alignment horizontal="center" vertical="center" wrapText="1"/>
    </xf>
    <xf numFmtId="0" fontId="2" fillId="0" borderId="0" xfId="0" applyFont="1" applyFill="1" applyBorder="1" applyAlignment="1">
      <alignment vertical="center" wrapText="1"/>
    </xf>
    <xf numFmtId="0" fontId="15" fillId="0" borderId="0" xfId="0" applyFont="1" applyFill="1" applyBorder="1" applyAlignment="1">
      <alignment horizontal="left" vertical="center"/>
    </xf>
    <xf numFmtId="0" fontId="15" fillId="0" borderId="0" xfId="0" applyFont="1" applyFill="1" applyBorder="1" applyAlignment="1">
      <alignment horizontal="center" vertical="center"/>
    </xf>
    <xf numFmtId="0" fontId="15" fillId="0" borderId="0" xfId="0" applyFont="1" applyFill="1" applyAlignment="1">
      <alignment vertical="center"/>
    </xf>
    <xf numFmtId="165" fontId="15" fillId="0" borderId="0" xfId="0" applyNumberFormat="1" applyFont="1" applyFill="1" applyBorder="1" applyAlignment="1">
      <alignment horizontal="center" vertical="center"/>
    </xf>
    <xf numFmtId="165" fontId="15" fillId="0" borderId="0" xfId="0" applyNumberFormat="1" applyFont="1" applyFill="1" applyBorder="1" applyAlignment="1">
      <alignment vertical="center"/>
    </xf>
    <xf numFmtId="0" fontId="16" fillId="0" borderId="0" xfId="0" applyFont="1" applyAlignment="1">
      <alignment horizontal="center"/>
    </xf>
    <xf numFmtId="0" fontId="16" fillId="0" borderId="0" xfId="0" applyFont="1" applyFill="1" applyAlignment="1">
      <alignment horizontal="center"/>
    </xf>
    <xf numFmtId="3" fontId="16" fillId="0" borderId="0" xfId="0" applyNumberFormat="1" applyFont="1"/>
    <xf numFmtId="0" fontId="17" fillId="0" borderId="0" xfId="0" applyFont="1" applyAlignment="1">
      <alignment horizontal="center"/>
    </xf>
    <xf numFmtId="0" fontId="17" fillId="0" borderId="0" xfId="0" applyFont="1" applyFill="1" applyAlignment="1">
      <alignment horizontal="center"/>
    </xf>
    <xf numFmtId="3" fontId="17" fillId="0" borderId="0" xfId="0" applyNumberFormat="1" applyFont="1"/>
    <xf numFmtId="0" fontId="16" fillId="0" borderId="0" xfId="0" applyFont="1"/>
    <xf numFmtId="0" fontId="1" fillId="0" borderId="36" xfId="1" applyFont="1" applyBorder="1"/>
    <xf numFmtId="0" fontId="1" fillId="0" borderId="38" xfId="1" applyFont="1" applyBorder="1"/>
    <xf numFmtId="0" fontId="19" fillId="0" borderId="36" xfId="1" applyFont="1" applyBorder="1"/>
    <xf numFmtId="0" fontId="19" fillId="0" borderId="39" xfId="1" applyFont="1" applyBorder="1"/>
    <xf numFmtId="0" fontId="1" fillId="3" borderId="0" xfId="1" applyFill="1" applyBorder="1" applyAlignment="1"/>
    <xf numFmtId="0" fontId="20" fillId="3" borderId="37" xfId="1" applyFont="1" applyFill="1" applyBorder="1" applyAlignment="1">
      <alignment vertical="center" wrapText="1"/>
    </xf>
    <xf numFmtId="0" fontId="20" fillId="3" borderId="0" xfId="1" applyFont="1" applyFill="1" applyBorder="1" applyAlignment="1">
      <alignment vertical="center" wrapText="1"/>
    </xf>
    <xf numFmtId="166" fontId="19" fillId="3" borderId="40" xfId="1" applyNumberFormat="1" applyFont="1" applyFill="1" applyBorder="1"/>
    <xf numFmtId="0" fontId="19" fillId="0" borderId="42" xfId="1" applyFont="1" applyBorder="1"/>
    <xf numFmtId="0" fontId="19" fillId="0" borderId="43" xfId="1" applyFont="1" applyBorder="1"/>
    <xf numFmtId="166" fontId="19" fillId="0" borderId="42" xfId="1" applyNumberFormat="1" applyFont="1" applyBorder="1"/>
    <xf numFmtId="0" fontId="19" fillId="0" borderId="38" xfId="1" applyFont="1" applyBorder="1"/>
    <xf numFmtId="0" fontId="1" fillId="0" borderId="40" xfId="1" applyFont="1" applyBorder="1"/>
    <xf numFmtId="166" fontId="1" fillId="0" borderId="40" xfId="1" applyNumberFormat="1" applyFont="1" applyBorder="1"/>
    <xf numFmtId="0" fontId="23" fillId="0" borderId="36" xfId="1" applyFont="1" applyBorder="1"/>
    <xf numFmtId="0" fontId="9" fillId="0" borderId="36" xfId="1" applyFont="1" applyBorder="1" applyAlignment="1" applyProtection="1">
      <alignment horizontal="left"/>
    </xf>
    <xf numFmtId="166" fontId="1" fillId="0" borderId="36" xfId="1" applyNumberFormat="1" applyFont="1" applyBorder="1"/>
    <xf numFmtId="0" fontId="23" fillId="0" borderId="39" xfId="1" applyFont="1" applyBorder="1"/>
    <xf numFmtId="0" fontId="24" fillId="0" borderId="36" xfId="1" applyFont="1" applyBorder="1" applyAlignment="1">
      <alignment horizontal="right"/>
    </xf>
    <xf numFmtId="0" fontId="25" fillId="0" borderId="36" xfId="1" applyFont="1" applyBorder="1"/>
    <xf numFmtId="0" fontId="25" fillId="0" borderId="36" xfId="1" applyFont="1" applyBorder="1" applyAlignment="1">
      <alignment horizontal="right"/>
    </xf>
    <xf numFmtId="0" fontId="1" fillId="0" borderId="42" xfId="1" applyFont="1" applyBorder="1"/>
    <xf numFmtId="0" fontId="26" fillId="3" borderId="36" xfId="1" applyFont="1" applyFill="1" applyBorder="1" applyAlignment="1">
      <alignment horizontal="right"/>
    </xf>
    <xf numFmtId="0" fontId="1" fillId="3" borderId="39" xfId="1" applyFont="1" applyFill="1" applyBorder="1"/>
    <xf numFmtId="0" fontId="26" fillId="3" borderId="0" xfId="1" applyFont="1" applyFill="1" applyBorder="1" applyAlignment="1">
      <alignment horizontal="right"/>
    </xf>
    <xf numFmtId="0" fontId="1" fillId="3" borderId="38" xfId="1" applyFont="1" applyFill="1" applyBorder="1"/>
    <xf numFmtId="0" fontId="1" fillId="3" borderId="0" xfId="1" applyFont="1" applyFill="1" applyBorder="1"/>
    <xf numFmtId="166" fontId="1" fillId="3" borderId="0" xfId="1" applyNumberFormat="1" applyFont="1" applyFill="1" applyBorder="1"/>
    <xf numFmtId="0" fontId="1" fillId="3" borderId="36" xfId="1" applyFont="1" applyFill="1" applyBorder="1"/>
    <xf numFmtId="0" fontId="1" fillId="0" borderId="39" xfId="1" applyFont="1" applyBorder="1"/>
    <xf numFmtId="0" fontId="9" fillId="4" borderId="5" xfId="1" applyFont="1" applyFill="1" applyBorder="1" applyAlignment="1" applyProtection="1">
      <alignment horizontal="center" vertical="center" wrapText="1"/>
    </xf>
    <xf numFmtId="0" fontId="19" fillId="0" borderId="0" xfId="1" applyFont="1" applyFill="1" applyBorder="1" applyAlignment="1">
      <alignment horizontal="center" vertical="center" textRotation="255" shrinkToFit="1"/>
    </xf>
    <xf numFmtId="0" fontId="5" fillId="0" borderId="0" xfId="1" applyFont="1" applyFill="1" applyBorder="1" applyAlignment="1" applyProtection="1">
      <alignment horizontal="left" vertical="center" wrapText="1"/>
      <protection locked="0"/>
    </xf>
    <xf numFmtId="0" fontId="2" fillId="0" borderId="0" xfId="1" applyFont="1" applyFill="1" applyBorder="1" applyAlignment="1" applyProtection="1">
      <alignment horizontal="left" vertical="center" wrapText="1"/>
    </xf>
    <xf numFmtId="0" fontId="9" fillId="0" borderId="0" xfId="1" applyFont="1" applyFill="1" applyBorder="1" applyAlignment="1" applyProtection="1">
      <alignment horizontal="left" vertical="center" wrapText="1"/>
      <protection locked="0"/>
    </xf>
    <xf numFmtId="166" fontId="2" fillId="0" borderId="0" xfId="1" applyNumberFormat="1" applyFont="1" applyFill="1" applyBorder="1" applyAlignment="1" applyProtection="1">
      <alignment horizontal="center" vertical="center" wrapText="1"/>
      <protection locked="0"/>
    </xf>
    <xf numFmtId="0" fontId="1" fillId="0" borderId="0" xfId="1" applyFont="1" applyFill="1" applyBorder="1"/>
    <xf numFmtId="0" fontId="19" fillId="0" borderId="52" xfId="1" applyFont="1" applyBorder="1"/>
    <xf numFmtId="0" fontId="27" fillId="0" borderId="5" xfId="1" applyFont="1" applyFill="1" applyBorder="1" applyAlignment="1" applyProtection="1">
      <alignment horizontal="center" vertical="center" wrapText="1"/>
    </xf>
    <xf numFmtId="0" fontId="5" fillId="0" borderId="27" xfId="1" applyFont="1" applyFill="1" applyBorder="1" applyAlignment="1" applyProtection="1">
      <alignment horizontal="left" vertical="center" wrapText="1"/>
    </xf>
    <xf numFmtId="0" fontId="5" fillId="0" borderId="53" xfId="1" applyFont="1" applyFill="1" applyBorder="1" applyAlignment="1" applyProtection="1">
      <alignment horizontal="left" vertical="center" wrapText="1"/>
    </xf>
    <xf numFmtId="0" fontId="5" fillId="0" borderId="0" xfId="1" applyFont="1" applyFill="1" applyBorder="1" applyAlignment="1" applyProtection="1">
      <alignment horizontal="left" vertical="center" wrapText="1"/>
    </xf>
    <xf numFmtId="0" fontId="2" fillId="0" borderId="3" xfId="1" applyFont="1" applyFill="1" applyBorder="1" applyAlignment="1" applyProtection="1">
      <alignment horizontal="center" vertical="center" wrapText="1"/>
    </xf>
    <xf numFmtId="0" fontId="28" fillId="0" borderId="3" xfId="1" applyFont="1" applyFill="1" applyBorder="1" applyAlignment="1" applyProtection="1">
      <alignment horizontal="left" vertical="center" wrapText="1"/>
    </xf>
    <xf numFmtId="0" fontId="2" fillId="0" borderId="3" xfId="1" applyFont="1" applyFill="1" applyBorder="1" applyAlignment="1" applyProtection="1">
      <alignment horizontal="left" vertical="center" wrapText="1"/>
    </xf>
    <xf numFmtId="0" fontId="2" fillId="6" borderId="28" xfId="1" applyFont="1" applyFill="1" applyBorder="1" applyAlignment="1">
      <alignment horizontal="left" vertical="center" wrapText="1"/>
    </xf>
    <xf numFmtId="166" fontId="5" fillId="6" borderId="29" xfId="2" applyNumberFormat="1" applyFont="1" applyFill="1" applyBorder="1" applyAlignment="1">
      <alignment horizontal="center" vertical="center" wrapText="1"/>
    </xf>
    <xf numFmtId="0" fontId="2" fillId="0" borderId="15" xfId="1" applyFont="1" applyFill="1" applyBorder="1" applyAlignment="1" applyProtection="1">
      <alignment horizontal="center" vertical="center" wrapText="1"/>
    </xf>
    <xf numFmtId="0" fontId="28" fillId="0" borderId="15" xfId="1" applyFont="1" applyFill="1" applyBorder="1" applyAlignment="1" applyProtection="1">
      <alignment horizontal="left" vertical="center" wrapText="1"/>
    </xf>
    <xf numFmtId="0" fontId="2" fillId="0" borderId="15" xfId="1" quotePrefix="1" applyFont="1" applyFill="1" applyBorder="1" applyAlignment="1" applyProtection="1">
      <alignment horizontal="left" vertical="center" wrapText="1"/>
    </xf>
    <xf numFmtId="0" fontId="2" fillId="6" borderId="15" xfId="1" applyFont="1" applyFill="1" applyBorder="1" applyAlignment="1">
      <alignment horizontal="left" vertical="center" wrapText="1"/>
    </xf>
    <xf numFmtId="166" fontId="2" fillId="6" borderId="18" xfId="2" applyNumberFormat="1" applyFont="1" applyFill="1" applyBorder="1" applyAlignment="1">
      <alignment horizontal="center" vertical="center" wrapText="1"/>
    </xf>
    <xf numFmtId="0" fontId="2" fillId="6" borderId="20" xfId="1" applyFont="1" applyFill="1" applyBorder="1" applyAlignment="1">
      <alignment horizontal="left" vertical="center" wrapText="1"/>
    </xf>
    <xf numFmtId="0" fontId="28" fillId="0" borderId="15" xfId="1" applyFont="1" applyFill="1" applyBorder="1" applyAlignment="1" applyProtection="1">
      <alignment vertical="center" wrapText="1"/>
    </xf>
    <xf numFmtId="0" fontId="2" fillId="0" borderId="15" xfId="1" applyFont="1" applyFill="1" applyBorder="1" applyAlignment="1" applyProtection="1">
      <alignment horizontal="left" vertical="center" wrapText="1"/>
    </xf>
    <xf numFmtId="0" fontId="5" fillId="6" borderId="20" xfId="1" applyFont="1" applyFill="1" applyBorder="1" applyAlignment="1">
      <alignment horizontal="left" vertical="center" wrapText="1"/>
    </xf>
    <xf numFmtId="166" fontId="5" fillId="6" borderId="30" xfId="2" applyNumberFormat="1" applyFont="1" applyFill="1" applyBorder="1" applyAlignment="1">
      <alignment horizontal="center" vertical="center" wrapText="1"/>
    </xf>
    <xf numFmtId="0" fontId="2" fillId="0" borderId="15" xfId="1" applyFont="1" applyFill="1" applyBorder="1" applyAlignment="1" applyProtection="1">
      <alignment vertical="center" wrapText="1"/>
    </xf>
    <xf numFmtId="0" fontId="2" fillId="8" borderId="15" xfId="1" applyFont="1" applyFill="1" applyBorder="1" applyAlignment="1">
      <alignment horizontal="left" vertical="center" wrapText="1"/>
    </xf>
    <xf numFmtId="166" fontId="2" fillId="8" borderId="18" xfId="2" applyNumberFormat="1" applyFont="1" applyFill="1" applyBorder="1" applyAlignment="1">
      <alignment horizontal="center" vertical="center" wrapText="1"/>
    </xf>
    <xf numFmtId="0" fontId="19" fillId="0" borderId="15" xfId="1" applyFont="1" applyBorder="1"/>
    <xf numFmtId="0" fontId="5" fillId="8" borderId="15" xfId="1" applyFont="1" applyFill="1" applyBorder="1" applyAlignment="1">
      <alignment horizontal="left" vertical="center" wrapText="1"/>
    </xf>
    <xf numFmtId="166" fontId="5" fillId="8" borderId="18" xfId="2" applyNumberFormat="1" applyFont="1" applyFill="1" applyBorder="1" applyAlignment="1">
      <alignment horizontal="center" vertical="center" wrapText="1"/>
    </xf>
    <xf numFmtId="166" fontId="2" fillId="7" borderId="5" xfId="1" applyNumberFormat="1" applyFont="1" applyFill="1" applyBorder="1" applyAlignment="1" applyProtection="1">
      <alignment horizontal="center" vertical="center" wrapText="1"/>
    </xf>
    <xf numFmtId="0" fontId="2" fillId="7" borderId="5" xfId="1" applyFont="1" applyFill="1" applyBorder="1" applyAlignment="1" applyProtection="1">
      <alignment horizontal="center" vertical="center" wrapText="1"/>
    </xf>
    <xf numFmtId="0" fontId="9" fillId="7" borderId="5" xfId="1" applyFont="1" applyFill="1" applyBorder="1" applyAlignment="1" applyProtection="1">
      <alignment horizontal="left" vertical="center" wrapText="1"/>
      <protection locked="0"/>
    </xf>
    <xf numFmtId="166" fontId="2" fillId="7" borderId="59" xfId="1" applyNumberFormat="1" applyFont="1" applyFill="1" applyBorder="1" applyAlignment="1" applyProtection="1">
      <alignment horizontal="center" vertical="center" wrapText="1"/>
      <protection locked="0"/>
    </xf>
    <xf numFmtId="0" fontId="1" fillId="0" borderId="60" xfId="1" applyFont="1" applyBorder="1"/>
    <xf numFmtId="0" fontId="1" fillId="3" borderId="61" xfId="1" applyFont="1" applyFill="1" applyBorder="1"/>
    <xf numFmtId="0" fontId="2" fillId="0" borderId="28" xfId="1" applyFont="1" applyFill="1" applyBorder="1" applyAlignment="1" applyProtection="1">
      <alignment horizontal="center" vertical="center" wrapText="1"/>
    </xf>
    <xf numFmtId="0" fontId="28" fillId="0" borderId="28" xfId="1" applyFont="1" applyFill="1" applyBorder="1" applyAlignment="1" applyProtection="1">
      <alignment horizontal="left" vertical="center" wrapText="1"/>
    </xf>
    <xf numFmtId="0" fontId="2" fillId="0" borderId="28" xfId="1" applyFont="1" applyFill="1" applyBorder="1" applyAlignment="1" applyProtection="1">
      <alignment horizontal="left" vertical="center" wrapText="1"/>
    </xf>
    <xf numFmtId="166" fontId="5" fillId="6" borderId="18" xfId="2" applyNumberFormat="1" applyFont="1" applyFill="1" applyBorder="1" applyAlignment="1">
      <alignment horizontal="center" vertical="center" wrapText="1"/>
    </xf>
    <xf numFmtId="0" fontId="19" fillId="0" borderId="15" xfId="1" applyFont="1" applyBorder="1" applyAlignment="1">
      <alignment horizontal="center" vertical="center" wrapText="1"/>
    </xf>
    <xf numFmtId="0" fontId="19" fillId="0" borderId="15" xfId="1" applyFont="1" applyBorder="1" applyAlignment="1">
      <alignment horizontal="center" wrapText="1"/>
    </xf>
    <xf numFmtId="0" fontId="19" fillId="0" borderId="15" xfId="1" applyFont="1" applyBorder="1" applyAlignment="1"/>
    <xf numFmtId="0" fontId="19" fillId="0" borderId="15" xfId="1" applyFont="1" applyBorder="1" applyAlignment="1">
      <alignment horizontal="center"/>
    </xf>
    <xf numFmtId="0" fontId="2" fillId="7" borderId="5" xfId="1" applyFont="1" applyFill="1" applyBorder="1" applyAlignment="1" applyProtection="1">
      <alignment vertical="center" wrapText="1"/>
    </xf>
    <xf numFmtId="0" fontId="5" fillId="7" borderId="5" xfId="1" applyFont="1" applyFill="1" applyBorder="1" applyAlignment="1" applyProtection="1">
      <alignment horizontal="left" vertical="center" wrapText="1"/>
      <protection locked="0"/>
    </xf>
    <xf numFmtId="166" fontId="2" fillId="7" borderId="6" xfId="1" applyNumberFormat="1" applyFont="1" applyFill="1" applyBorder="1" applyAlignment="1" applyProtection="1">
      <alignment horizontal="center" vertical="center" wrapText="1"/>
      <protection locked="0"/>
    </xf>
    <xf numFmtId="0" fontId="2" fillId="0" borderId="0" xfId="1" applyFont="1" applyFill="1" applyBorder="1" applyAlignment="1" applyProtection="1">
      <alignment vertical="center" wrapText="1"/>
    </xf>
    <xf numFmtId="0" fontId="19" fillId="0" borderId="0" xfId="1" applyFont="1" applyFill="1" applyBorder="1"/>
    <xf numFmtId="166" fontId="19" fillId="9" borderId="2" xfId="1" applyNumberFormat="1" applyFont="1" applyFill="1" applyBorder="1" applyAlignment="1">
      <alignment horizontal="center" vertical="center"/>
    </xf>
    <xf numFmtId="0" fontId="19" fillId="9" borderId="2" xfId="1" applyFont="1" applyFill="1" applyBorder="1" applyAlignment="1">
      <alignment horizontal="center" vertical="center"/>
    </xf>
    <xf numFmtId="0" fontId="15" fillId="9" borderId="2" xfId="1" applyFont="1" applyFill="1" applyBorder="1" applyAlignment="1" applyProtection="1">
      <alignment horizontal="left" vertical="center" wrapText="1"/>
      <protection locked="0"/>
    </xf>
    <xf numFmtId="166" fontId="2" fillId="9" borderId="11" xfId="1" applyNumberFormat="1" applyFont="1" applyFill="1" applyBorder="1" applyAlignment="1" applyProtection="1">
      <alignment horizontal="center" vertical="center" wrapText="1"/>
      <protection locked="0"/>
    </xf>
    <xf numFmtId="0" fontId="1" fillId="0" borderId="61" xfId="1" applyFont="1" applyBorder="1"/>
    <xf numFmtId="3" fontId="28" fillId="0" borderId="13" xfId="1" applyNumberFormat="1" applyFont="1" applyFill="1" applyBorder="1" applyAlignment="1" applyProtection="1">
      <alignment horizontal="left" vertical="center" wrapText="1"/>
    </xf>
    <xf numFmtId="3" fontId="2" fillId="0" borderId="15" xfId="1" quotePrefix="1" applyNumberFormat="1" applyFont="1" applyFill="1" applyBorder="1" applyAlignment="1" applyProtection="1">
      <alignment horizontal="left" vertical="center" wrapText="1"/>
    </xf>
    <xf numFmtId="3" fontId="2" fillId="0" borderId="3" xfId="1" applyNumberFormat="1" applyFont="1" applyFill="1" applyBorder="1" applyAlignment="1" applyProtection="1">
      <alignment horizontal="left" vertical="center" wrapText="1"/>
    </xf>
    <xf numFmtId="3" fontId="2" fillId="6" borderId="28" xfId="1" applyNumberFormat="1" applyFont="1" applyFill="1" applyBorder="1" applyAlignment="1">
      <alignment horizontal="left" vertical="center" wrapText="1"/>
    </xf>
    <xf numFmtId="3" fontId="5" fillId="6" borderId="29" xfId="2" applyNumberFormat="1" applyFont="1" applyFill="1" applyBorder="1" applyAlignment="1">
      <alignment horizontal="center" vertical="center" wrapText="1"/>
    </xf>
    <xf numFmtId="3" fontId="28" fillId="0" borderId="16" xfId="1" applyNumberFormat="1" applyFont="1" applyFill="1" applyBorder="1" applyAlignment="1" applyProtection="1">
      <alignment horizontal="left" vertical="center" wrapText="1"/>
    </xf>
    <xf numFmtId="3" fontId="2" fillId="0" borderId="28" xfId="1" applyNumberFormat="1" applyFont="1" applyFill="1" applyBorder="1" applyAlignment="1" applyProtection="1">
      <alignment horizontal="left" vertical="center" wrapText="1"/>
    </xf>
    <xf numFmtId="3" fontId="2" fillId="0" borderId="15" xfId="1" applyNumberFormat="1" applyFont="1" applyFill="1" applyBorder="1" applyAlignment="1" applyProtection="1">
      <alignment horizontal="center" vertical="center" wrapText="1"/>
    </xf>
    <xf numFmtId="3" fontId="28" fillId="0" borderId="15" xfId="1" applyNumberFormat="1" applyFont="1" applyFill="1" applyBorder="1" applyAlignment="1" applyProtection="1">
      <alignment horizontal="left" vertical="center" wrapText="1"/>
    </xf>
    <xf numFmtId="3" fontId="2" fillId="0" borderId="15" xfId="1" applyNumberFormat="1" applyFont="1" applyFill="1" applyBorder="1" applyAlignment="1" applyProtection="1">
      <alignment horizontal="left" vertical="center" wrapText="1"/>
    </xf>
    <xf numFmtId="3" fontId="2" fillId="6" borderId="15" xfId="1" applyNumberFormat="1" applyFont="1" applyFill="1" applyBorder="1" applyAlignment="1">
      <alignment horizontal="left" vertical="center" wrapText="1"/>
    </xf>
    <xf numFmtId="3" fontId="2" fillId="6" borderId="18" xfId="2" applyNumberFormat="1" applyFont="1" applyFill="1" applyBorder="1" applyAlignment="1">
      <alignment horizontal="center" vertical="center" wrapText="1"/>
    </xf>
    <xf numFmtId="3" fontId="2" fillId="6" borderId="20" xfId="1" applyNumberFormat="1" applyFont="1" applyFill="1" applyBorder="1" applyAlignment="1">
      <alignment horizontal="left" vertical="center" wrapText="1"/>
    </xf>
    <xf numFmtId="3" fontId="28" fillId="0" borderId="15" xfId="1" applyNumberFormat="1" applyFont="1" applyFill="1" applyBorder="1" applyAlignment="1" applyProtection="1">
      <alignment vertical="center" wrapText="1"/>
    </xf>
    <xf numFmtId="3" fontId="14" fillId="0" borderId="15" xfId="1" applyNumberFormat="1" applyFont="1" applyFill="1" applyBorder="1" applyAlignment="1" applyProtection="1">
      <alignment vertical="center" wrapText="1"/>
    </xf>
    <xf numFmtId="3" fontId="5" fillId="6" borderId="20" xfId="1" applyNumberFormat="1" applyFont="1" applyFill="1" applyBorder="1" applyAlignment="1">
      <alignment horizontal="left" vertical="center" wrapText="1"/>
    </xf>
    <xf numFmtId="3" fontId="5" fillId="6" borderId="30" xfId="2" applyNumberFormat="1" applyFont="1" applyFill="1" applyBorder="1" applyAlignment="1">
      <alignment horizontal="center" vertical="center" wrapText="1"/>
    </xf>
    <xf numFmtId="3" fontId="2" fillId="0" borderId="15" xfId="1" applyNumberFormat="1" applyFont="1" applyFill="1" applyBorder="1" applyAlignment="1" applyProtection="1">
      <alignment vertical="center" wrapText="1"/>
    </xf>
    <xf numFmtId="3" fontId="2" fillId="8" borderId="15" xfId="1" applyNumberFormat="1" applyFont="1" applyFill="1" applyBorder="1" applyAlignment="1">
      <alignment horizontal="left" vertical="center" wrapText="1"/>
    </xf>
    <xf numFmtId="3" fontId="2" fillId="8" borderId="18" xfId="2" applyNumberFormat="1" applyFont="1" applyFill="1" applyBorder="1" applyAlignment="1">
      <alignment horizontal="center" vertical="center" wrapText="1"/>
    </xf>
    <xf numFmtId="3" fontId="19" fillId="0" borderId="15" xfId="1" applyNumberFormat="1" applyFont="1" applyBorder="1"/>
    <xf numFmtId="3" fontId="5" fillId="8" borderId="15" xfId="1" applyNumberFormat="1" applyFont="1" applyFill="1" applyBorder="1" applyAlignment="1">
      <alignment horizontal="left" vertical="center" wrapText="1"/>
    </xf>
    <xf numFmtId="3" fontId="5" fillId="8" borderId="18" xfId="2" applyNumberFormat="1" applyFont="1" applyFill="1" applyBorder="1" applyAlignment="1">
      <alignment horizontal="center" vertical="center" wrapText="1"/>
    </xf>
    <xf numFmtId="3" fontId="2" fillId="7" borderId="5" xfId="1" applyNumberFormat="1" applyFont="1" applyFill="1" applyBorder="1" applyAlignment="1" applyProtection="1">
      <alignment horizontal="center" vertical="center" wrapText="1"/>
    </xf>
    <xf numFmtId="3" fontId="9" fillId="7" borderId="5" xfId="1" applyNumberFormat="1" applyFont="1" applyFill="1" applyBorder="1" applyAlignment="1" applyProtection="1">
      <alignment horizontal="left" vertical="center" wrapText="1"/>
      <protection locked="0"/>
    </xf>
    <xf numFmtId="3" fontId="2" fillId="7" borderId="59" xfId="1" applyNumberFormat="1" applyFont="1" applyFill="1" applyBorder="1" applyAlignment="1" applyProtection="1">
      <alignment horizontal="center" vertical="center" wrapText="1"/>
      <protection locked="0"/>
    </xf>
    <xf numFmtId="3" fontId="19" fillId="0" borderId="0" xfId="1" applyNumberFormat="1" applyFont="1" applyFill="1" applyBorder="1" applyAlignment="1">
      <alignment horizontal="center" vertical="center" textRotation="255" shrinkToFit="1"/>
    </xf>
    <xf numFmtId="3" fontId="5" fillId="0" borderId="0" xfId="1" applyNumberFormat="1" applyFont="1" applyFill="1" applyBorder="1" applyAlignment="1" applyProtection="1">
      <alignment horizontal="left" vertical="center" wrapText="1"/>
      <protection locked="0"/>
    </xf>
    <xf numFmtId="3" fontId="2" fillId="0" borderId="0" xfId="1" applyNumberFormat="1" applyFont="1" applyFill="1" applyBorder="1" applyAlignment="1" applyProtection="1">
      <alignment horizontal="left" vertical="center" wrapText="1"/>
    </xf>
    <xf numFmtId="3" fontId="9" fillId="0" borderId="0" xfId="1" applyNumberFormat="1" applyFont="1" applyFill="1" applyBorder="1" applyAlignment="1" applyProtection="1">
      <alignment horizontal="left" vertical="center" wrapText="1"/>
      <protection locked="0"/>
    </xf>
    <xf numFmtId="3" fontId="2" fillId="0" borderId="0" xfId="1" applyNumberFormat="1" applyFont="1" applyFill="1" applyBorder="1" applyAlignment="1" applyProtection="1">
      <alignment horizontal="center" vertical="center" wrapText="1"/>
      <protection locked="0"/>
    </xf>
    <xf numFmtId="3" fontId="2" fillId="0" borderId="3" xfId="1" applyNumberFormat="1" applyFont="1" applyFill="1" applyBorder="1" applyAlignment="1" applyProtection="1">
      <alignment horizontal="center" vertical="center" wrapText="1"/>
    </xf>
    <xf numFmtId="3" fontId="28" fillId="0" borderId="3" xfId="1" applyNumberFormat="1" applyFont="1" applyFill="1" applyBorder="1" applyAlignment="1" applyProtection="1">
      <alignment horizontal="left" vertical="center" wrapText="1"/>
    </xf>
    <xf numFmtId="166" fontId="1" fillId="3" borderId="38" xfId="1" applyNumberFormat="1" applyFont="1" applyFill="1" applyBorder="1" applyAlignment="1">
      <alignment vertical="center"/>
    </xf>
    <xf numFmtId="3" fontId="2" fillId="0" borderId="28" xfId="1" applyNumberFormat="1" applyFont="1" applyFill="1" applyBorder="1" applyAlignment="1" applyProtection="1">
      <alignment horizontal="center" vertical="center" wrapText="1"/>
    </xf>
    <xf numFmtId="3" fontId="28" fillId="0" borderId="28" xfId="1" applyNumberFormat="1" applyFont="1" applyFill="1" applyBorder="1" applyAlignment="1" applyProtection="1">
      <alignment horizontal="left" vertical="center" wrapText="1"/>
    </xf>
    <xf numFmtId="3" fontId="5" fillId="6" borderId="18" xfId="2" applyNumberFormat="1" applyFont="1" applyFill="1" applyBorder="1" applyAlignment="1">
      <alignment horizontal="center" vertical="center" wrapText="1"/>
    </xf>
    <xf numFmtId="3" fontId="19" fillId="0" borderId="15" xfId="1" applyNumberFormat="1" applyFont="1" applyBorder="1" applyAlignment="1">
      <alignment horizontal="center" vertical="center" wrapText="1"/>
    </xf>
    <xf numFmtId="3" fontId="19" fillId="0" borderId="15" xfId="1" applyNumberFormat="1" applyFont="1" applyBorder="1" applyAlignment="1">
      <alignment horizontal="center" wrapText="1"/>
    </xf>
    <xf numFmtId="3" fontId="19" fillId="0" borderId="15" xfId="1" applyNumberFormat="1" applyFont="1" applyBorder="1" applyAlignment="1"/>
    <xf numFmtId="3" fontId="19" fillId="0" borderId="15" xfId="1" applyNumberFormat="1" applyFont="1" applyBorder="1" applyAlignment="1">
      <alignment horizontal="center"/>
    </xf>
    <xf numFmtId="3" fontId="2" fillId="7" borderId="5" xfId="1" applyNumberFormat="1" applyFont="1" applyFill="1" applyBorder="1" applyAlignment="1" applyProtection="1">
      <alignment vertical="center" wrapText="1"/>
    </xf>
    <xf numFmtId="3" fontId="5" fillId="7" borderId="5" xfId="1" applyNumberFormat="1" applyFont="1" applyFill="1" applyBorder="1" applyAlignment="1" applyProtection="1">
      <alignment horizontal="left" vertical="center" wrapText="1"/>
      <protection locked="0"/>
    </xf>
    <xf numFmtId="3" fontId="2" fillId="7" borderId="6" xfId="1" applyNumberFormat="1" applyFont="1" applyFill="1" applyBorder="1" applyAlignment="1" applyProtection="1">
      <alignment horizontal="center" vertical="center" wrapText="1"/>
      <protection locked="0"/>
    </xf>
    <xf numFmtId="3" fontId="2" fillId="0" borderId="0" xfId="1" applyNumberFormat="1" applyFont="1" applyFill="1" applyBorder="1" applyAlignment="1" applyProtection="1">
      <alignment vertical="center" wrapText="1"/>
    </xf>
    <xf numFmtId="3" fontId="19" fillId="0" borderId="0" xfId="1" applyNumberFormat="1" applyFont="1" applyFill="1" applyBorder="1"/>
    <xf numFmtId="3" fontId="19" fillId="9" borderId="2" xfId="1" applyNumberFormat="1" applyFont="1" applyFill="1" applyBorder="1" applyAlignment="1">
      <alignment horizontal="center" vertical="center"/>
    </xf>
    <xf numFmtId="3" fontId="15" fillId="9" borderId="2" xfId="1" applyNumberFormat="1" applyFont="1" applyFill="1" applyBorder="1" applyAlignment="1" applyProtection="1">
      <alignment horizontal="left" vertical="center" wrapText="1"/>
      <protection locked="0"/>
    </xf>
    <xf numFmtId="3" fontId="2" fillId="9" borderId="11" xfId="1" applyNumberFormat="1" applyFont="1" applyFill="1" applyBorder="1" applyAlignment="1" applyProtection="1">
      <alignment horizontal="center" vertical="center" wrapText="1"/>
      <protection locked="0"/>
    </xf>
    <xf numFmtId="3" fontId="31" fillId="0" borderId="61" xfId="1" applyNumberFormat="1" applyFont="1" applyBorder="1" applyAlignment="1">
      <alignment horizontal="center" vertical="center"/>
    </xf>
    <xf numFmtId="3" fontId="1" fillId="0" borderId="40" xfId="1" applyNumberFormat="1" applyFont="1" applyBorder="1" applyAlignment="1">
      <alignment vertical="center"/>
    </xf>
    <xf numFmtId="168" fontId="32" fillId="0" borderId="36" xfId="1" applyNumberFormat="1" applyFont="1" applyBorder="1" applyAlignment="1">
      <alignment vertical="center"/>
    </xf>
    <xf numFmtId="10" fontId="1" fillId="0" borderId="36" xfId="1" applyNumberFormat="1" applyFont="1" applyBorder="1"/>
    <xf numFmtId="168" fontId="1" fillId="0" borderId="36" xfId="1" applyNumberFormat="1" applyFont="1" applyBorder="1" applyAlignment="1">
      <alignment vertical="center"/>
    </xf>
    <xf numFmtId="168" fontId="1" fillId="0" borderId="36" xfId="1" applyNumberFormat="1" applyFont="1" applyBorder="1" applyAlignment="1"/>
    <xf numFmtId="0" fontId="13" fillId="0" borderId="3" xfId="1" applyFont="1" applyFill="1" applyBorder="1" applyAlignment="1" applyProtection="1">
      <alignment horizontal="center" vertical="center" wrapText="1"/>
    </xf>
    <xf numFmtId="0" fontId="13" fillId="0" borderId="3" xfId="1" applyFont="1" applyFill="1" applyBorder="1" applyAlignment="1" applyProtection="1">
      <alignment horizontal="left" vertical="center" wrapText="1"/>
    </xf>
    <xf numFmtId="168" fontId="2" fillId="0" borderId="3" xfId="1" applyNumberFormat="1" applyFont="1" applyFill="1" applyBorder="1" applyAlignment="1" applyProtection="1">
      <alignment horizontal="left" vertical="center" wrapText="1"/>
    </xf>
    <xf numFmtId="168" fontId="2" fillId="0" borderId="3" xfId="1" applyNumberFormat="1" applyFont="1" applyFill="1" applyBorder="1" applyAlignment="1" applyProtection="1">
      <alignment horizontal="center" vertical="center" wrapText="1"/>
    </xf>
    <xf numFmtId="168" fontId="5" fillId="6" borderId="29" xfId="2" applyNumberFormat="1" applyFont="1" applyFill="1" applyBorder="1" applyAlignment="1">
      <alignment horizontal="center" vertical="center" wrapText="1"/>
    </xf>
    <xf numFmtId="168" fontId="1" fillId="0" borderId="36" xfId="1" applyNumberFormat="1" applyFont="1" applyBorder="1" applyAlignment="1">
      <alignment horizontal="center" vertical="center"/>
    </xf>
    <xf numFmtId="0" fontId="13" fillId="0" borderId="15" xfId="1" applyFont="1" applyFill="1" applyBorder="1" applyAlignment="1" applyProtection="1">
      <alignment horizontal="center" vertical="center" wrapText="1"/>
    </xf>
    <xf numFmtId="0" fontId="13" fillId="0" borderId="15" xfId="1" applyFont="1" applyFill="1" applyBorder="1" applyAlignment="1" applyProtection="1">
      <alignment horizontal="left" vertical="center" wrapText="1"/>
    </xf>
    <xf numFmtId="168" fontId="2" fillId="0" borderId="15" xfId="1" quotePrefix="1" applyNumberFormat="1" applyFont="1" applyFill="1" applyBorder="1" applyAlignment="1" applyProtection="1">
      <alignment horizontal="left" vertical="center" wrapText="1"/>
    </xf>
    <xf numFmtId="168" fontId="2" fillId="0" borderId="15" xfId="1" quotePrefix="1" applyNumberFormat="1" applyFont="1" applyFill="1" applyBorder="1" applyAlignment="1" applyProtection="1">
      <alignment horizontal="center" vertical="center" wrapText="1"/>
    </xf>
    <xf numFmtId="168" fontId="2" fillId="6" borderId="18" xfId="2" applyNumberFormat="1" applyFont="1" applyFill="1" applyBorder="1" applyAlignment="1">
      <alignment horizontal="center" vertical="center" wrapText="1"/>
    </xf>
    <xf numFmtId="0" fontId="33" fillId="6" borderId="20" xfId="1" applyFont="1" applyFill="1" applyBorder="1" applyAlignment="1">
      <alignment horizontal="left" vertical="center" wrapText="1"/>
    </xf>
    <xf numFmtId="0" fontId="13" fillId="0" borderId="15" xfId="1" applyFont="1" applyFill="1" applyBorder="1" applyAlignment="1" applyProtection="1">
      <alignment vertical="center" wrapText="1"/>
    </xf>
    <xf numFmtId="166" fontId="2" fillId="0" borderId="15" xfId="1" quotePrefix="1" applyNumberFormat="1" applyFont="1" applyFill="1" applyBorder="1" applyAlignment="1" applyProtection="1">
      <alignment horizontal="left" vertical="center" wrapText="1"/>
    </xf>
    <xf numFmtId="0" fontId="2" fillId="0" borderId="15" xfId="1" quotePrefix="1" applyFont="1" applyFill="1" applyBorder="1" applyAlignment="1" applyProtection="1">
      <alignment horizontal="center" vertical="center" wrapText="1"/>
    </xf>
    <xf numFmtId="168" fontId="14" fillId="6" borderId="18" xfId="2" applyNumberFormat="1" applyFont="1" applyFill="1" applyBorder="1" applyAlignment="1">
      <alignment horizontal="center" vertical="center" wrapText="1"/>
    </xf>
    <xf numFmtId="166" fontId="13" fillId="0" borderId="15" xfId="1" applyNumberFormat="1" applyFont="1" applyFill="1" applyBorder="1" applyAlignment="1" applyProtection="1">
      <alignment horizontal="left" vertical="center" wrapText="1"/>
    </xf>
    <xf numFmtId="166" fontId="13" fillId="0" borderId="15" xfId="1" applyNumberFormat="1" applyFont="1" applyFill="1" applyBorder="1" applyAlignment="1" applyProtection="1">
      <alignment vertical="center" wrapText="1"/>
    </xf>
    <xf numFmtId="0" fontId="14" fillId="0" borderId="15" xfId="1" applyFont="1" applyFill="1" applyBorder="1" applyAlignment="1" applyProtection="1">
      <alignment horizontal="center" vertical="center" wrapText="1"/>
    </xf>
    <xf numFmtId="0" fontId="14" fillId="0" borderId="15" xfId="1" applyFont="1" applyFill="1" applyBorder="1" applyAlignment="1" applyProtection="1">
      <alignment vertical="center" wrapText="1"/>
    </xf>
    <xf numFmtId="168" fontId="14" fillId="0" borderId="15" xfId="1" applyNumberFormat="1" applyFont="1" applyFill="1" applyBorder="1" applyAlignment="1" applyProtection="1">
      <alignment horizontal="left" vertical="center" wrapText="1"/>
    </xf>
    <xf numFmtId="168" fontId="13" fillId="0" borderId="15" xfId="1" applyNumberFormat="1" applyFont="1" applyFill="1" applyBorder="1" applyAlignment="1" applyProtection="1">
      <alignment horizontal="left" vertical="center" wrapText="1"/>
    </xf>
    <xf numFmtId="168" fontId="13" fillId="7" borderId="5" xfId="1" applyNumberFormat="1" applyFont="1" applyFill="1" applyBorder="1" applyAlignment="1" applyProtection="1">
      <alignment horizontal="center" vertical="center" wrapText="1"/>
    </xf>
    <xf numFmtId="0" fontId="34" fillId="0" borderId="0" xfId="1" applyFont="1" applyFill="1" applyBorder="1" applyAlignment="1" applyProtection="1">
      <alignment horizontal="left" vertical="center" wrapText="1"/>
      <protection locked="0"/>
    </xf>
    <xf numFmtId="0" fontId="13" fillId="0" borderId="0" xfId="1" applyFont="1" applyFill="1" applyBorder="1" applyAlignment="1" applyProtection="1">
      <alignment horizontal="left" vertical="center" wrapText="1"/>
    </xf>
    <xf numFmtId="169" fontId="1" fillId="0" borderId="3" xfId="1" applyNumberFormat="1" applyFont="1" applyBorder="1" applyAlignment="1">
      <alignment horizontal="center" vertical="center"/>
    </xf>
    <xf numFmtId="169" fontId="13" fillId="0" borderId="3" xfId="1" applyNumberFormat="1" applyFont="1" applyFill="1" applyBorder="1" applyAlignment="1" applyProtection="1">
      <alignment horizontal="center" vertical="center" wrapText="1"/>
    </xf>
    <xf numFmtId="0" fontId="2" fillId="6" borderId="3" xfId="1" applyFont="1" applyFill="1" applyBorder="1" applyAlignment="1">
      <alignment horizontal="left" vertical="center" wrapText="1"/>
    </xf>
    <xf numFmtId="166" fontId="5" fillId="6" borderId="4" xfId="2" applyNumberFormat="1" applyFont="1" applyFill="1" applyBorder="1" applyAlignment="1">
      <alignment horizontal="center" vertical="center" wrapText="1"/>
    </xf>
    <xf numFmtId="0" fontId="13" fillId="0" borderId="28" xfId="1" applyFont="1" applyFill="1" applyBorder="1" applyAlignment="1" applyProtection="1">
      <alignment horizontal="center" vertical="center" wrapText="1"/>
    </xf>
    <xf numFmtId="0" fontId="13" fillId="0" borderId="28" xfId="1" applyFont="1" applyFill="1" applyBorder="1" applyAlignment="1" applyProtection="1">
      <alignment horizontal="left" vertical="center" wrapText="1"/>
    </xf>
    <xf numFmtId="166" fontId="2" fillId="6" borderId="29" xfId="2" applyNumberFormat="1" applyFont="1" applyFill="1" applyBorder="1" applyAlignment="1">
      <alignment horizontal="center" vertical="center" wrapText="1"/>
    </xf>
    <xf numFmtId="0" fontId="35" fillId="0" borderId="36" xfId="1" applyFont="1" applyBorder="1" applyAlignment="1">
      <alignment horizontal="right"/>
    </xf>
    <xf numFmtId="0" fontId="36" fillId="0" borderId="36" xfId="1" applyFont="1" applyBorder="1" applyAlignment="1">
      <alignment horizontal="right"/>
    </xf>
    <xf numFmtId="170" fontId="2" fillId="0" borderId="3" xfId="1" applyNumberFormat="1" applyFont="1" applyFill="1" applyBorder="1" applyAlignment="1" applyProtection="1">
      <alignment horizontal="center" vertical="center" wrapText="1"/>
    </xf>
    <xf numFmtId="170" fontId="2" fillId="0" borderId="15" xfId="1" applyNumberFormat="1" applyFont="1" applyFill="1" applyBorder="1" applyAlignment="1" applyProtection="1">
      <alignment horizontal="center" vertical="center" wrapText="1"/>
    </xf>
    <xf numFmtId="170" fontId="2" fillId="0" borderId="15" xfId="1" quotePrefix="1" applyNumberFormat="1" applyFont="1" applyFill="1" applyBorder="1" applyAlignment="1" applyProtection="1">
      <alignment horizontal="center" vertical="center" wrapText="1"/>
    </xf>
    <xf numFmtId="168" fontId="2" fillId="7" borderId="5" xfId="1" applyNumberFormat="1" applyFont="1" applyFill="1" applyBorder="1" applyAlignment="1" applyProtection="1">
      <alignment horizontal="center" vertical="center" wrapText="1"/>
    </xf>
    <xf numFmtId="166" fontId="1" fillId="0" borderId="60" xfId="1" applyNumberFormat="1" applyFont="1" applyBorder="1"/>
    <xf numFmtId="170" fontId="2" fillId="0" borderId="13" xfId="1" applyNumberFormat="1" applyFont="1" applyFill="1" applyBorder="1" applyAlignment="1" applyProtection="1">
      <alignment horizontal="center" vertical="center" wrapText="1"/>
    </xf>
    <xf numFmtId="0" fontId="2" fillId="0" borderId="13" xfId="1" applyFont="1" applyFill="1" applyBorder="1" applyAlignment="1" applyProtection="1">
      <alignment horizontal="center" vertical="center" wrapText="1"/>
    </xf>
    <xf numFmtId="168" fontId="2" fillId="6" borderId="28" xfId="1" applyNumberFormat="1" applyFont="1" applyFill="1" applyBorder="1" applyAlignment="1">
      <alignment horizontal="left" vertical="center" wrapText="1"/>
    </xf>
    <xf numFmtId="170" fontId="2" fillId="0" borderId="28" xfId="1" applyNumberFormat="1" applyFont="1" applyFill="1" applyBorder="1" applyAlignment="1" applyProtection="1">
      <alignment horizontal="center" vertical="center" wrapText="1"/>
    </xf>
    <xf numFmtId="168" fontId="2" fillId="6" borderId="29" xfId="2" applyNumberFormat="1" applyFont="1" applyFill="1" applyBorder="1" applyAlignment="1">
      <alignment horizontal="center" vertical="center" wrapText="1"/>
    </xf>
    <xf numFmtId="168" fontId="2" fillId="6" borderId="15" xfId="1" applyNumberFormat="1" applyFont="1" applyFill="1" applyBorder="1" applyAlignment="1">
      <alignment horizontal="left" vertical="center" wrapText="1"/>
    </xf>
    <xf numFmtId="168" fontId="2" fillId="6" borderId="20" xfId="1" applyNumberFormat="1" applyFont="1" applyFill="1" applyBorder="1" applyAlignment="1">
      <alignment horizontal="left" vertical="center" wrapText="1"/>
    </xf>
    <xf numFmtId="168" fontId="5" fillId="6" borderId="18" xfId="2" applyNumberFormat="1" applyFont="1" applyFill="1" applyBorder="1" applyAlignment="1">
      <alignment horizontal="center" vertical="center" wrapText="1"/>
    </xf>
    <xf numFmtId="168" fontId="5" fillId="6" borderId="20" xfId="1" applyNumberFormat="1" applyFont="1" applyFill="1" applyBorder="1" applyAlignment="1">
      <alignment horizontal="left" vertical="center" wrapText="1"/>
    </xf>
    <xf numFmtId="168" fontId="5" fillId="6" borderId="30" xfId="2" applyNumberFormat="1" applyFont="1" applyFill="1" applyBorder="1" applyAlignment="1">
      <alignment horizontal="center" vertical="center" wrapText="1"/>
    </xf>
    <xf numFmtId="168" fontId="2" fillId="8" borderId="15" xfId="1" applyNumberFormat="1" applyFont="1" applyFill="1" applyBorder="1" applyAlignment="1">
      <alignment horizontal="left" vertical="center" wrapText="1"/>
    </xf>
    <xf numFmtId="168" fontId="5" fillId="8" borderId="18" xfId="2" applyNumberFormat="1" applyFont="1" applyFill="1" applyBorder="1" applyAlignment="1">
      <alignment horizontal="center" vertical="center" wrapText="1"/>
    </xf>
    <xf numFmtId="168" fontId="5" fillId="8" borderId="15" xfId="1" applyNumberFormat="1" applyFont="1" applyFill="1" applyBorder="1" applyAlignment="1">
      <alignment horizontal="left" vertical="center" wrapText="1"/>
    </xf>
    <xf numFmtId="168" fontId="5" fillId="7" borderId="5" xfId="1" applyNumberFormat="1" applyFont="1" applyFill="1" applyBorder="1" applyAlignment="1" applyProtection="1">
      <alignment horizontal="left" vertical="center" wrapText="1"/>
      <protection locked="0"/>
    </xf>
    <xf numFmtId="168" fontId="2" fillId="7" borderId="6" xfId="1" applyNumberFormat="1" applyFont="1" applyFill="1" applyBorder="1" applyAlignment="1" applyProtection="1">
      <alignment horizontal="center" vertical="center" wrapText="1"/>
      <protection locked="0"/>
    </xf>
    <xf numFmtId="168" fontId="2" fillId="0" borderId="0" xfId="1" applyNumberFormat="1" applyFont="1" applyFill="1" applyBorder="1" applyAlignment="1" applyProtection="1">
      <alignment vertical="center" wrapText="1"/>
    </xf>
    <xf numFmtId="168" fontId="19" fillId="0" borderId="0" xfId="1" applyNumberFormat="1" applyFont="1" applyFill="1" applyBorder="1"/>
    <xf numFmtId="168" fontId="5" fillId="0" borderId="0" xfId="1" applyNumberFormat="1" applyFont="1" applyFill="1" applyBorder="1" applyAlignment="1" applyProtection="1">
      <alignment horizontal="left" vertical="center" wrapText="1"/>
      <protection locked="0"/>
    </xf>
    <xf numFmtId="168" fontId="2" fillId="0" borderId="0" xfId="1" applyNumberFormat="1" applyFont="1" applyFill="1" applyBorder="1" applyAlignment="1" applyProtection="1">
      <alignment horizontal="center" vertical="center" wrapText="1"/>
      <protection locked="0"/>
    </xf>
    <xf numFmtId="168" fontId="19" fillId="9" borderId="2" xfId="1" applyNumberFormat="1" applyFont="1" applyFill="1" applyBorder="1" applyAlignment="1">
      <alignment horizontal="center" vertical="center"/>
    </xf>
    <xf numFmtId="168" fontId="15" fillId="9" borderId="2" xfId="1" applyNumberFormat="1" applyFont="1" applyFill="1" applyBorder="1" applyAlignment="1" applyProtection="1">
      <alignment horizontal="left" vertical="center" wrapText="1"/>
      <protection locked="0"/>
    </xf>
    <xf numFmtId="168" fontId="2" fillId="9" borderId="11" xfId="1" applyNumberFormat="1" applyFont="1" applyFill="1" applyBorder="1" applyAlignment="1" applyProtection="1">
      <alignment horizontal="center" vertical="center" wrapText="1"/>
      <protection locked="0"/>
    </xf>
    <xf numFmtId="0" fontId="5" fillId="0" borderId="13"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 xfId="0" applyFont="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5" fillId="2" borderId="17"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0" borderId="23"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2" fillId="0" borderId="15"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4" fillId="0" borderId="0" xfId="0" applyFont="1" applyAlignment="1">
      <alignment horizontal="center" vertical="center"/>
    </xf>
    <xf numFmtId="0" fontId="0" fillId="0" borderId="0" xfId="0" applyAlignment="1">
      <alignment horizontal="center" vertical="center"/>
    </xf>
    <xf numFmtId="0" fontId="11" fillId="0" borderId="0" xfId="0" applyFont="1" applyAlignment="1">
      <alignment horizontal="center" vertical="center"/>
    </xf>
    <xf numFmtId="0" fontId="3" fillId="0" borderId="0" xfId="0" applyFont="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7" xfId="0" applyFont="1" applyBorder="1" applyAlignment="1">
      <alignment horizontal="center" vertical="center"/>
    </xf>
    <xf numFmtId="0" fontId="5"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18" fillId="3" borderId="37" xfId="1" applyFont="1" applyFill="1" applyBorder="1" applyAlignment="1">
      <alignment horizontal="center" vertical="center"/>
    </xf>
    <xf numFmtId="0" fontId="18" fillId="3" borderId="0" xfId="1" applyFont="1" applyFill="1" applyBorder="1" applyAlignment="1">
      <alignment horizontal="center" vertical="center"/>
    </xf>
    <xf numFmtId="0" fontId="10" fillId="0" borderId="37" xfId="1" applyFont="1" applyBorder="1" applyAlignment="1">
      <alignment horizontal="left" vertical="center" wrapText="1"/>
    </xf>
    <xf numFmtId="0" fontId="10" fillId="0" borderId="0" xfId="1" applyFont="1" applyBorder="1" applyAlignment="1">
      <alignment horizontal="left" vertical="center" wrapText="1"/>
    </xf>
    <xf numFmtId="0" fontId="10" fillId="0" borderId="41" xfId="1" applyFont="1" applyBorder="1" applyAlignment="1">
      <alignment horizontal="left" vertical="center" wrapText="1"/>
    </xf>
    <xf numFmtId="0" fontId="15" fillId="0" borderId="32" xfId="1" applyFont="1" applyBorder="1" applyAlignment="1" applyProtection="1">
      <alignment horizontal="center" vertical="center" wrapText="1"/>
    </xf>
    <xf numFmtId="0" fontId="15" fillId="0" borderId="44" xfId="1" applyFont="1" applyBorder="1" applyAlignment="1" applyProtection="1">
      <alignment horizontal="center" vertical="center" wrapText="1"/>
    </xf>
    <xf numFmtId="0" fontId="15" fillId="0" borderId="27" xfId="1" applyFont="1" applyBorder="1" applyAlignment="1" applyProtection="1">
      <alignment horizontal="center" vertical="center" wrapText="1"/>
    </xf>
    <xf numFmtId="0" fontId="15" fillId="0" borderId="47" xfId="1" applyFont="1" applyBorder="1" applyAlignment="1" applyProtection="1">
      <alignment horizontal="center" vertical="center" wrapText="1"/>
    </xf>
    <xf numFmtId="0" fontId="15" fillId="0" borderId="48" xfId="1" applyFont="1" applyBorder="1" applyAlignment="1" applyProtection="1">
      <alignment horizontal="center" vertical="center" wrapText="1"/>
    </xf>
    <xf numFmtId="0" fontId="15" fillId="0" borderId="49" xfId="1" applyFont="1" applyBorder="1" applyAlignment="1" applyProtection="1">
      <alignment horizontal="center" vertical="center" wrapText="1"/>
    </xf>
    <xf numFmtId="0" fontId="22" fillId="0" borderId="45" xfId="1" applyFont="1" applyBorder="1" applyAlignment="1" applyProtection="1">
      <alignment horizontal="center" vertical="center"/>
    </xf>
    <xf numFmtId="0" fontId="15" fillId="0" borderId="45" xfId="1" applyFont="1" applyBorder="1" applyAlignment="1" applyProtection="1">
      <alignment horizontal="center" vertical="center"/>
    </xf>
    <xf numFmtId="0" fontId="15" fillId="0" borderId="46" xfId="1" applyFont="1" applyBorder="1" applyAlignment="1" applyProtection="1">
      <alignment horizontal="center" vertical="center"/>
    </xf>
    <xf numFmtId="0" fontId="22" fillId="0" borderId="45" xfId="1" applyFont="1" applyFill="1" applyBorder="1" applyAlignment="1" applyProtection="1">
      <alignment horizontal="center" vertical="center"/>
    </xf>
    <xf numFmtId="0" fontId="15" fillId="0" borderId="45" xfId="1" applyFont="1" applyFill="1" applyBorder="1" applyAlignment="1" applyProtection="1">
      <alignment horizontal="center" vertical="center"/>
    </xf>
    <xf numFmtId="0" fontId="15" fillId="0" borderId="46" xfId="1" applyFont="1" applyFill="1" applyBorder="1" applyAlignment="1" applyProtection="1">
      <alignment horizontal="center" vertical="center"/>
    </xf>
    <xf numFmtId="0" fontId="17" fillId="4" borderId="7" xfId="1" applyFont="1" applyFill="1" applyBorder="1" applyAlignment="1" applyProtection="1">
      <alignment horizontal="center" vertical="center" wrapText="1"/>
    </xf>
    <xf numFmtId="0" fontId="17" fillId="4" borderId="8" xfId="1" applyFont="1" applyFill="1" applyBorder="1" applyAlignment="1" applyProtection="1">
      <alignment horizontal="center" vertical="center" wrapText="1"/>
    </xf>
    <xf numFmtId="0" fontId="17" fillId="4" borderId="19" xfId="1" applyFont="1" applyFill="1" applyBorder="1" applyAlignment="1" applyProtection="1">
      <alignment horizontal="center" vertical="center" wrapText="1"/>
    </xf>
    <xf numFmtId="0" fontId="17" fillId="5" borderId="50" xfId="1" applyFont="1" applyFill="1" applyBorder="1" applyAlignment="1" applyProtection="1">
      <alignment horizontal="center" vertical="center" wrapText="1"/>
    </xf>
    <xf numFmtId="0" fontId="17" fillId="5" borderId="9" xfId="1" applyFont="1" applyFill="1" applyBorder="1" applyAlignment="1" applyProtection="1">
      <alignment horizontal="center" vertical="center" wrapText="1"/>
    </xf>
    <xf numFmtId="0" fontId="9" fillId="4" borderId="25" xfId="1" applyFont="1" applyFill="1" applyBorder="1" applyAlignment="1" applyProtection="1">
      <alignment horizontal="center" vertical="center" wrapText="1"/>
    </xf>
    <xf numFmtId="0" fontId="9" fillId="4" borderId="12" xfId="1" applyFont="1" applyFill="1" applyBorder="1" applyAlignment="1" applyProtection="1">
      <alignment horizontal="center" vertical="center" wrapText="1"/>
    </xf>
    <xf numFmtId="0" fontId="9" fillId="4" borderId="15" xfId="1" applyFont="1" applyFill="1" applyBorder="1" applyAlignment="1" applyProtection="1">
      <alignment horizontal="center" vertical="center" wrapText="1"/>
    </xf>
    <xf numFmtId="0" fontId="9" fillId="4" borderId="5" xfId="1" applyFont="1" applyFill="1" applyBorder="1" applyAlignment="1" applyProtection="1">
      <alignment horizontal="center" vertical="center" wrapText="1"/>
    </xf>
    <xf numFmtId="0" fontId="9" fillId="4" borderId="15" xfId="1" quotePrefix="1" applyFont="1" applyFill="1" applyBorder="1" applyAlignment="1" applyProtection="1">
      <alignment horizontal="center" vertical="center" wrapText="1"/>
    </xf>
    <xf numFmtId="0" fontId="9" fillId="4" borderId="5" xfId="1" quotePrefix="1" applyFont="1" applyFill="1" applyBorder="1" applyAlignment="1" applyProtection="1">
      <alignment horizontal="center" vertical="center" wrapText="1"/>
    </xf>
    <xf numFmtId="0" fontId="9" fillId="4" borderId="48" xfId="1" applyFont="1" applyFill="1" applyBorder="1" applyAlignment="1" applyProtection="1">
      <alignment horizontal="center" vertical="center" wrapText="1"/>
    </xf>
    <xf numFmtId="0" fontId="9" fillId="4" borderId="51" xfId="1" applyFont="1" applyFill="1" applyBorder="1" applyAlignment="1" applyProtection="1">
      <alignment horizontal="center" vertical="center" wrapText="1"/>
    </xf>
    <xf numFmtId="0" fontId="9" fillId="4" borderId="49" xfId="1" applyFont="1" applyFill="1" applyBorder="1" applyAlignment="1" applyProtection="1">
      <alignment horizontal="center" vertical="center" wrapText="1"/>
    </xf>
    <xf numFmtId="0" fontId="9" fillId="5" borderId="15" xfId="1" applyFont="1" applyFill="1" applyBorder="1" applyAlignment="1">
      <alignment horizontal="center" vertical="center" wrapText="1"/>
    </xf>
    <xf numFmtId="0" fontId="9" fillId="5" borderId="5" xfId="1" applyFont="1" applyFill="1" applyBorder="1" applyAlignment="1">
      <alignment horizontal="center" vertical="center" wrapText="1"/>
    </xf>
    <xf numFmtId="166" fontId="9" fillId="5" borderId="18" xfId="1" applyNumberFormat="1" applyFont="1" applyFill="1" applyBorder="1" applyAlignment="1">
      <alignment horizontal="center" vertical="center" wrapText="1"/>
    </xf>
    <xf numFmtId="166" fontId="9" fillId="5" borderId="6" xfId="1" applyNumberFormat="1" applyFont="1" applyFill="1" applyBorder="1" applyAlignment="1">
      <alignment horizontal="center" vertical="center" wrapText="1"/>
    </xf>
    <xf numFmtId="3" fontId="25" fillId="7" borderId="10" xfId="1" applyNumberFormat="1" applyFont="1" applyFill="1" applyBorder="1" applyAlignment="1">
      <alignment horizontal="center" vertical="center" textRotation="255" shrinkToFit="1"/>
    </xf>
    <xf numFmtId="3" fontId="25" fillId="7" borderId="31" xfId="1" applyNumberFormat="1" applyFont="1" applyFill="1" applyBorder="1" applyAlignment="1">
      <alignment horizontal="center" vertical="center" textRotation="255" shrinkToFit="1"/>
    </xf>
    <xf numFmtId="3" fontId="25" fillId="7" borderId="56" xfId="1" applyNumberFormat="1" applyFont="1" applyFill="1" applyBorder="1" applyAlignment="1">
      <alignment horizontal="center" vertical="center" textRotation="255" shrinkToFit="1"/>
    </xf>
    <xf numFmtId="3" fontId="5" fillId="8" borderId="54" xfId="1" applyNumberFormat="1" applyFont="1" applyFill="1" applyBorder="1" applyAlignment="1">
      <alignment horizontal="center" vertical="center" wrapText="1"/>
    </xf>
    <xf numFmtId="3" fontId="5" fillId="8" borderId="55" xfId="1" applyNumberFormat="1" applyFont="1" applyFill="1" applyBorder="1" applyAlignment="1">
      <alignment horizontal="center" vertical="center" wrapText="1"/>
    </xf>
    <xf numFmtId="3" fontId="5" fillId="7" borderId="57" xfId="1" applyNumberFormat="1" applyFont="1" applyFill="1" applyBorder="1" applyAlignment="1" applyProtection="1">
      <alignment horizontal="left" vertical="center" wrapText="1"/>
      <protection locked="0"/>
    </xf>
    <xf numFmtId="3" fontId="5" fillId="7" borderId="58" xfId="1" applyNumberFormat="1" applyFont="1" applyFill="1" applyBorder="1" applyAlignment="1" applyProtection="1">
      <alignment horizontal="left" vertical="center" wrapText="1"/>
      <protection locked="0"/>
    </xf>
    <xf numFmtId="3" fontId="30" fillId="9" borderId="34" xfId="1" applyNumberFormat="1" applyFont="1" applyFill="1" applyBorder="1" applyAlignment="1">
      <alignment horizontal="center" vertical="center" wrapText="1"/>
    </xf>
    <xf numFmtId="3" fontId="30" fillId="9" borderId="35" xfId="1" applyNumberFormat="1" applyFont="1" applyFill="1" applyBorder="1" applyAlignment="1">
      <alignment horizontal="center" vertical="center" wrapText="1"/>
    </xf>
    <xf numFmtId="3" fontId="30" fillId="9" borderId="26" xfId="1" applyNumberFormat="1" applyFont="1" applyFill="1" applyBorder="1" applyAlignment="1">
      <alignment horizontal="center" vertical="center" wrapText="1"/>
    </xf>
    <xf numFmtId="0" fontId="5" fillId="6" borderId="7" xfId="1" applyFont="1" applyFill="1" applyBorder="1" applyAlignment="1">
      <alignment horizontal="center" vertical="center" wrapText="1"/>
    </xf>
    <xf numFmtId="0" fontId="5" fillId="6" borderId="9" xfId="1" applyFont="1" applyFill="1" applyBorder="1" applyAlignment="1">
      <alignment horizontal="center" vertical="center" wrapText="1"/>
    </xf>
    <xf numFmtId="3" fontId="2" fillId="0" borderId="13" xfId="1" applyNumberFormat="1" applyFont="1" applyFill="1" applyBorder="1" applyAlignment="1" applyProtection="1">
      <alignment horizontal="center" vertical="center" wrapText="1"/>
    </xf>
    <xf numFmtId="3" fontId="2" fillId="0" borderId="28" xfId="1" applyNumberFormat="1" applyFont="1" applyFill="1" applyBorder="1" applyAlignment="1" applyProtection="1">
      <alignment horizontal="center" vertical="center" wrapText="1"/>
    </xf>
    <xf numFmtId="3" fontId="19" fillId="0" borderId="0" xfId="1" applyNumberFormat="1" applyFont="1" applyBorder="1" applyAlignment="1">
      <alignment horizontal="center"/>
    </xf>
    <xf numFmtId="3" fontId="5" fillId="6" borderId="7" xfId="1" applyNumberFormat="1" applyFont="1" applyFill="1" applyBorder="1" applyAlignment="1">
      <alignment horizontal="center" vertical="center" wrapText="1"/>
    </xf>
    <xf numFmtId="3" fontId="5" fillId="6" borderId="9" xfId="1"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27" xfId="0" applyFont="1" applyFill="1" applyBorder="1" applyAlignment="1">
      <alignment horizontal="left" vertical="center" wrapText="1"/>
    </xf>
    <xf numFmtId="0" fontId="9" fillId="0" borderId="37" xfId="1" applyFont="1" applyBorder="1" applyAlignment="1">
      <alignment horizontal="left" vertical="center" wrapText="1"/>
    </xf>
    <xf numFmtId="0" fontId="9" fillId="0" borderId="0" xfId="1" applyFont="1" applyBorder="1" applyAlignment="1">
      <alignment horizontal="left" vertical="center" wrapText="1"/>
    </xf>
    <xf numFmtId="0" fontId="9" fillId="0" borderId="41" xfId="1" applyFont="1" applyBorder="1" applyAlignment="1">
      <alignment horizontal="left" vertical="center" wrapText="1"/>
    </xf>
    <xf numFmtId="0" fontId="25" fillId="7" borderId="10" xfId="1" applyFont="1" applyFill="1" applyBorder="1" applyAlignment="1">
      <alignment horizontal="center" vertical="center" textRotation="255" shrinkToFit="1"/>
    </xf>
    <xf numFmtId="0" fontId="25" fillId="7" borderId="31" xfId="1" applyFont="1" applyFill="1" applyBorder="1" applyAlignment="1">
      <alignment horizontal="center" vertical="center" textRotation="255" shrinkToFit="1"/>
    </xf>
    <xf numFmtId="0" fontId="25" fillId="7" borderId="56" xfId="1" applyFont="1" applyFill="1" applyBorder="1" applyAlignment="1">
      <alignment horizontal="center" vertical="center" textRotation="255" shrinkToFit="1"/>
    </xf>
    <xf numFmtId="0" fontId="5" fillId="8" borderId="54" xfId="1" applyFont="1" applyFill="1" applyBorder="1" applyAlignment="1">
      <alignment horizontal="center" vertical="center" wrapText="1"/>
    </xf>
    <xf numFmtId="0" fontId="5" fillId="8" borderId="55" xfId="1" applyFont="1" applyFill="1" applyBorder="1" applyAlignment="1">
      <alignment horizontal="center" vertical="center" wrapText="1"/>
    </xf>
    <xf numFmtId="0" fontId="5" fillId="7" borderId="57" xfId="1" applyFont="1" applyFill="1" applyBorder="1" applyAlignment="1" applyProtection="1">
      <alignment horizontal="left" vertical="center" wrapText="1"/>
      <protection locked="0"/>
    </xf>
    <xf numFmtId="0" fontId="5" fillId="7" borderId="58" xfId="1" applyFont="1" applyFill="1" applyBorder="1" applyAlignment="1" applyProtection="1">
      <alignment horizontal="left" vertical="center" wrapText="1"/>
      <protection locked="0"/>
    </xf>
    <xf numFmtId="0" fontId="30" fillId="9" borderId="34" xfId="1" applyFont="1" applyFill="1" applyBorder="1" applyAlignment="1">
      <alignment horizontal="center" vertical="center" wrapText="1"/>
    </xf>
    <xf numFmtId="0" fontId="30" fillId="9" borderId="35" xfId="1" applyFont="1" applyFill="1" applyBorder="1" applyAlignment="1">
      <alignment horizontal="center" vertical="center" wrapText="1"/>
    </xf>
    <xf numFmtId="0" fontId="30" fillId="9" borderId="26" xfId="1" applyFont="1" applyFill="1" applyBorder="1" applyAlignment="1">
      <alignment horizontal="center" vertical="center" wrapText="1"/>
    </xf>
    <xf numFmtId="0" fontId="19" fillId="0" borderId="0" xfId="1" applyFont="1" applyBorder="1" applyAlignment="1">
      <alignment horizontal="center"/>
    </xf>
    <xf numFmtId="0" fontId="2" fillId="0" borderId="28" xfId="0" applyFont="1" applyFill="1" applyBorder="1" applyAlignment="1">
      <alignment horizontal="left" vertical="center" wrapText="1"/>
    </xf>
    <xf numFmtId="0" fontId="30" fillId="0" borderId="45" xfId="1" applyFont="1" applyBorder="1" applyAlignment="1" applyProtection="1">
      <alignment horizontal="center" vertical="center"/>
    </xf>
    <xf numFmtId="0" fontId="30" fillId="0" borderId="46" xfId="1" applyFont="1" applyBorder="1" applyAlignment="1" applyProtection="1">
      <alignment horizontal="center" vertical="center"/>
    </xf>
    <xf numFmtId="0" fontId="30" fillId="0" borderId="45" xfId="1" applyFont="1" applyFill="1" applyBorder="1" applyAlignment="1" applyProtection="1">
      <alignment horizontal="center" vertical="center"/>
    </xf>
    <xf numFmtId="0" fontId="30" fillId="0" borderId="46" xfId="1" applyFont="1" applyFill="1" applyBorder="1" applyAlignment="1" applyProtection="1">
      <alignment horizontal="center" vertical="center"/>
    </xf>
    <xf numFmtId="0" fontId="34" fillId="7" borderId="57" xfId="1" applyFont="1" applyFill="1" applyBorder="1" applyAlignment="1" applyProtection="1">
      <alignment horizontal="left" vertical="center" wrapText="1"/>
      <protection locked="0"/>
    </xf>
    <xf numFmtId="0" fontId="34" fillId="7" borderId="58" xfId="1" applyFont="1" applyFill="1" applyBorder="1" applyAlignment="1" applyProtection="1">
      <alignment horizontal="left" vertical="center" wrapText="1"/>
      <protection locked="0"/>
    </xf>
    <xf numFmtId="0" fontId="5" fillId="6" borderId="62" xfId="1" applyFont="1" applyFill="1" applyBorder="1" applyAlignment="1">
      <alignment horizontal="center" vertical="center" wrapText="1"/>
    </xf>
    <xf numFmtId="0" fontId="5" fillId="6" borderId="63" xfId="1" applyFont="1" applyFill="1" applyBorder="1" applyAlignment="1">
      <alignment horizontal="center" vertical="center" wrapText="1"/>
    </xf>
    <xf numFmtId="0" fontId="2" fillId="0" borderId="32" xfId="0" applyFont="1" applyFill="1" applyBorder="1" applyAlignment="1">
      <alignment horizontal="left" vertical="center" wrapText="1"/>
    </xf>
    <xf numFmtId="0" fontId="37" fillId="0" borderId="45" xfId="1" applyFont="1" applyBorder="1" applyAlignment="1" applyProtection="1">
      <alignment horizontal="center" vertical="center"/>
    </xf>
    <xf numFmtId="0" fontId="37" fillId="0" borderId="46" xfId="1" applyFont="1" applyBorder="1" applyAlignment="1" applyProtection="1">
      <alignment horizontal="center" vertical="center"/>
    </xf>
    <xf numFmtId="168" fontId="5" fillId="8" borderId="54" xfId="1" applyNumberFormat="1" applyFont="1" applyFill="1" applyBorder="1" applyAlignment="1">
      <alignment horizontal="center" vertical="center" wrapText="1"/>
    </xf>
    <xf numFmtId="168" fontId="5" fillId="8" borderId="55" xfId="1" applyNumberFormat="1"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5" xfId="0" applyFont="1" applyFill="1" applyBorder="1" applyAlignment="1">
      <alignment horizontal="center" vertical="center" wrapText="1"/>
    </xf>
  </cellXfs>
  <cellStyles count="3">
    <cellStyle name="Euro" xfId="2" xr:uid="{00000000-0005-0000-0000-000000000000}"/>
    <cellStyle name="Normal" xfId="0" builtinId="0"/>
    <cellStyle name="Normal 2" xfId="1" xr:uid="{00000000-0005-0000-0000-00000200000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59269</xdr:colOff>
      <xdr:row>1</xdr:row>
      <xdr:rowOff>143934</xdr:rowOff>
    </xdr:from>
    <xdr:to>
      <xdr:col>2</xdr:col>
      <xdr:colOff>71664</xdr:colOff>
      <xdr:row>2</xdr:row>
      <xdr:rowOff>287867</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316444" y="191559"/>
          <a:ext cx="2107895" cy="6678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59269</xdr:colOff>
      <xdr:row>1</xdr:row>
      <xdr:rowOff>143934</xdr:rowOff>
    </xdr:from>
    <xdr:to>
      <xdr:col>2</xdr:col>
      <xdr:colOff>71664</xdr:colOff>
      <xdr:row>2</xdr:row>
      <xdr:rowOff>287867</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16444" y="191559"/>
          <a:ext cx="2107895" cy="6678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59269</xdr:colOff>
      <xdr:row>1</xdr:row>
      <xdr:rowOff>143934</xdr:rowOff>
    </xdr:from>
    <xdr:to>
      <xdr:col>2</xdr:col>
      <xdr:colOff>71664</xdr:colOff>
      <xdr:row>2</xdr:row>
      <xdr:rowOff>287867</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16444" y="191559"/>
          <a:ext cx="2107895" cy="6678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59269</xdr:colOff>
      <xdr:row>1</xdr:row>
      <xdr:rowOff>143934</xdr:rowOff>
    </xdr:from>
    <xdr:to>
      <xdr:col>2</xdr:col>
      <xdr:colOff>71664</xdr:colOff>
      <xdr:row>2</xdr:row>
      <xdr:rowOff>287867</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316444" y="191559"/>
          <a:ext cx="2107895" cy="66780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59269</xdr:colOff>
      <xdr:row>1</xdr:row>
      <xdr:rowOff>143934</xdr:rowOff>
    </xdr:from>
    <xdr:to>
      <xdr:col>2</xdr:col>
      <xdr:colOff>71664</xdr:colOff>
      <xdr:row>2</xdr:row>
      <xdr:rowOff>287867</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316444" y="191559"/>
          <a:ext cx="2107895" cy="66780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7"/>
  <sheetViews>
    <sheetView showGridLines="0" topLeftCell="A13" zoomScale="90" zoomScaleNormal="90" workbookViewId="0">
      <selection activeCell="B13" sqref="B13:B16"/>
    </sheetView>
  </sheetViews>
  <sheetFormatPr baseColWidth="10" defaultColWidth="11.42578125" defaultRowHeight="12.75" x14ac:dyDescent="0.2"/>
  <cols>
    <col min="1" max="1" width="23" style="11" customWidth="1"/>
    <col min="2" max="2" width="25.140625" style="8" customWidth="1"/>
    <col min="3" max="3" width="15.85546875" style="11" customWidth="1"/>
    <col min="4" max="4" width="12.140625" style="8" customWidth="1"/>
    <col min="5" max="5" width="15.28515625" style="1" customWidth="1"/>
    <col min="6" max="6" width="10.7109375" style="1" customWidth="1"/>
    <col min="7" max="7" width="10.7109375" style="4" customWidth="1"/>
    <col min="8" max="9" width="13.42578125" style="1" customWidth="1"/>
    <col min="10" max="10" width="13.42578125" style="14" customWidth="1"/>
    <col min="11" max="11" width="20.7109375" style="1" customWidth="1"/>
    <col min="12" max="13" width="13.42578125" style="1" customWidth="1"/>
    <col min="14" max="14" width="13.42578125" style="14" customWidth="1"/>
    <col min="15" max="15" width="27.7109375" style="14" customWidth="1"/>
    <col min="16" max="16384" width="11.42578125" style="1"/>
  </cols>
  <sheetData>
    <row r="1" spans="1:16" ht="13.5" customHeight="1" x14ac:dyDescent="0.2">
      <c r="A1" s="302"/>
      <c r="B1" s="302"/>
      <c r="C1" s="302"/>
      <c r="D1" s="302"/>
      <c r="E1" s="302"/>
      <c r="F1" s="302"/>
      <c r="G1" s="302"/>
      <c r="H1" s="302"/>
      <c r="I1" s="302"/>
      <c r="J1" s="302"/>
      <c r="K1" s="303"/>
      <c r="L1" s="303"/>
      <c r="M1" s="303"/>
      <c r="N1" s="303"/>
      <c r="O1" s="1"/>
    </row>
    <row r="2" spans="1:16" s="8" customFormat="1" ht="16.5" customHeight="1" x14ac:dyDescent="0.2">
      <c r="A2" s="304"/>
      <c r="B2" s="304"/>
      <c r="C2" s="304"/>
      <c r="D2" s="304"/>
      <c r="E2" s="304"/>
      <c r="F2" s="304"/>
      <c r="G2" s="304"/>
      <c r="H2" s="304"/>
      <c r="I2" s="304"/>
      <c r="J2" s="304"/>
      <c r="K2" s="304"/>
      <c r="L2" s="304"/>
      <c r="M2" s="304"/>
      <c r="N2" s="304"/>
      <c r="O2" s="304"/>
    </row>
    <row r="3" spans="1:16" s="2" customFormat="1" ht="19.5" customHeight="1" x14ac:dyDescent="0.2">
      <c r="A3" s="305" t="s">
        <v>29</v>
      </c>
      <c r="B3" s="305"/>
      <c r="C3" s="305"/>
      <c r="D3" s="305"/>
      <c r="E3" s="305"/>
      <c r="F3" s="305"/>
      <c r="G3" s="305"/>
      <c r="H3" s="305"/>
      <c r="I3" s="305"/>
      <c r="J3" s="305"/>
      <c r="K3" s="305"/>
      <c r="L3" s="305"/>
      <c r="M3" s="305"/>
      <c r="N3" s="305"/>
      <c r="O3" s="305"/>
    </row>
    <row r="4" spans="1:16" ht="13.5" customHeight="1" x14ac:dyDescent="0.2">
      <c r="A4" s="302" t="s">
        <v>2</v>
      </c>
      <c r="B4" s="302"/>
      <c r="C4" s="302"/>
      <c r="D4" s="302"/>
      <c r="E4" s="302"/>
      <c r="F4" s="302"/>
      <c r="G4" s="302"/>
      <c r="H4" s="302"/>
      <c r="I4" s="302"/>
      <c r="J4" s="302"/>
      <c r="K4" s="302"/>
      <c r="L4" s="302"/>
      <c r="M4" s="302"/>
      <c r="N4" s="302"/>
      <c r="O4" s="302"/>
    </row>
    <row r="5" spans="1:16" s="5" customFormat="1" ht="12.6" customHeight="1" thickBot="1" x14ac:dyDescent="0.25">
      <c r="A5" s="10"/>
      <c r="B5" s="9"/>
      <c r="C5" s="10"/>
      <c r="D5" s="9"/>
      <c r="E5" s="7"/>
      <c r="F5" s="7"/>
      <c r="G5" s="7"/>
      <c r="H5" s="6"/>
      <c r="I5" s="6"/>
      <c r="J5" s="13"/>
      <c r="K5" s="6"/>
      <c r="L5" s="15"/>
      <c r="M5" s="15"/>
      <c r="N5" s="13"/>
      <c r="O5" s="13"/>
    </row>
    <row r="6" spans="1:16" s="5" customFormat="1" ht="20.45" customHeight="1" x14ac:dyDescent="0.2">
      <c r="A6" s="308" t="s">
        <v>8</v>
      </c>
      <c r="B6" s="306"/>
      <c r="C6" s="306"/>
      <c r="D6" s="306"/>
      <c r="E6" s="306"/>
      <c r="F6" s="306"/>
      <c r="G6" s="306"/>
      <c r="H6" s="306" t="s">
        <v>23</v>
      </c>
      <c r="I6" s="306"/>
      <c r="J6" s="306"/>
      <c r="K6" s="306"/>
      <c r="L6" s="306"/>
      <c r="M6" s="306"/>
      <c r="N6" s="306"/>
      <c r="O6" s="307"/>
    </row>
    <row r="7" spans="1:16" s="5" customFormat="1" ht="18" customHeight="1" thickBot="1" x14ac:dyDescent="0.25">
      <c r="A7" s="309" t="s">
        <v>9</v>
      </c>
      <c r="B7" s="287" t="s">
        <v>16</v>
      </c>
      <c r="C7" s="309" t="s">
        <v>17</v>
      </c>
      <c r="D7" s="287" t="s">
        <v>3</v>
      </c>
      <c r="E7" s="287" t="s">
        <v>22</v>
      </c>
      <c r="F7" s="288"/>
      <c r="G7" s="288"/>
      <c r="H7" s="292" t="s">
        <v>25</v>
      </c>
      <c r="I7" s="292"/>
      <c r="J7" s="292"/>
      <c r="K7" s="292"/>
      <c r="L7" s="292" t="s">
        <v>26</v>
      </c>
      <c r="M7" s="292"/>
      <c r="N7" s="292"/>
      <c r="O7" s="293"/>
      <c r="P7" s="12"/>
    </row>
    <row r="8" spans="1:16" ht="18" customHeight="1" thickBot="1" x14ac:dyDescent="0.25">
      <c r="A8" s="310"/>
      <c r="B8" s="290"/>
      <c r="C8" s="310"/>
      <c r="D8" s="290"/>
      <c r="E8" s="289"/>
      <c r="F8" s="289"/>
      <c r="G8" s="289"/>
      <c r="H8" s="283" t="s">
        <v>14</v>
      </c>
      <c r="I8" s="283" t="s">
        <v>24</v>
      </c>
      <c r="J8" s="285" t="s">
        <v>7</v>
      </c>
      <c r="K8" s="290" t="s">
        <v>5</v>
      </c>
      <c r="L8" s="283" t="s">
        <v>14</v>
      </c>
      <c r="M8" s="283" t="s">
        <v>24</v>
      </c>
      <c r="N8" s="285" t="s">
        <v>4</v>
      </c>
      <c r="O8" s="312" t="s">
        <v>5</v>
      </c>
    </row>
    <row r="9" spans="1:16" ht="19.149999999999999" customHeight="1" thickBot="1" x14ac:dyDescent="0.25">
      <c r="A9" s="310"/>
      <c r="B9" s="290"/>
      <c r="C9" s="310"/>
      <c r="D9" s="290"/>
      <c r="E9" s="289"/>
      <c r="F9" s="289"/>
      <c r="G9" s="289"/>
      <c r="H9" s="284"/>
      <c r="I9" s="284"/>
      <c r="J9" s="285"/>
      <c r="K9" s="290"/>
      <c r="L9" s="284"/>
      <c r="M9" s="284"/>
      <c r="N9" s="285"/>
      <c r="O9" s="312"/>
    </row>
    <row r="10" spans="1:16" ht="18" customHeight="1" thickBot="1" x14ac:dyDescent="0.25">
      <c r="A10" s="310"/>
      <c r="B10" s="290"/>
      <c r="C10" s="310"/>
      <c r="D10" s="290"/>
      <c r="E10" s="290" t="s">
        <v>6</v>
      </c>
      <c r="F10" s="290" t="s">
        <v>0</v>
      </c>
      <c r="G10" s="290" t="s">
        <v>1</v>
      </c>
      <c r="H10" s="284"/>
      <c r="I10" s="284"/>
      <c r="J10" s="285"/>
      <c r="K10" s="290"/>
      <c r="L10" s="284"/>
      <c r="M10" s="284"/>
      <c r="N10" s="285"/>
      <c r="O10" s="312"/>
    </row>
    <row r="11" spans="1:16" s="3" customFormat="1" ht="18" customHeight="1" thickBot="1" x14ac:dyDescent="0.25">
      <c r="A11" s="311"/>
      <c r="B11" s="291"/>
      <c r="C11" s="311"/>
      <c r="D11" s="291"/>
      <c r="E11" s="291"/>
      <c r="F11" s="291"/>
      <c r="G11" s="291"/>
      <c r="H11" s="284"/>
      <c r="I11" s="284"/>
      <c r="J11" s="286"/>
      <c r="K11" s="291"/>
      <c r="L11" s="284"/>
      <c r="M11" s="284"/>
      <c r="N11" s="286"/>
      <c r="O11" s="313"/>
    </row>
    <row r="12" spans="1:16" s="3" customFormat="1" ht="150.75" customHeight="1" x14ac:dyDescent="0.2">
      <c r="A12" s="294" t="s">
        <v>39</v>
      </c>
      <c r="B12" s="295"/>
      <c r="C12" s="295"/>
      <c r="D12" s="296">
        <v>4224000</v>
      </c>
      <c r="E12" s="296" t="s">
        <v>11</v>
      </c>
      <c r="F12" s="296" t="s">
        <v>12</v>
      </c>
      <c r="G12" s="296"/>
      <c r="H12" s="296"/>
      <c r="I12" s="296"/>
      <c r="J12" s="296">
        <v>4224000</v>
      </c>
      <c r="K12" s="296" t="s">
        <v>13</v>
      </c>
      <c r="L12" s="296"/>
      <c r="M12" s="296"/>
      <c r="N12" s="296"/>
      <c r="O12" s="297"/>
    </row>
    <row r="13" spans="1:16" s="3" customFormat="1" ht="119.45" customHeight="1" x14ac:dyDescent="0.2">
      <c r="A13" s="34" t="s">
        <v>38</v>
      </c>
      <c r="B13" s="300" t="s">
        <v>32</v>
      </c>
      <c r="C13" s="300" t="s">
        <v>19</v>
      </c>
      <c r="D13" s="16">
        <v>124500</v>
      </c>
      <c r="E13" s="37" t="s">
        <v>20</v>
      </c>
      <c r="F13" s="19"/>
      <c r="G13" s="19" t="s">
        <v>37</v>
      </c>
      <c r="H13" s="17"/>
      <c r="I13" s="17"/>
      <c r="J13" s="28"/>
      <c r="K13" s="37"/>
      <c r="L13" s="17"/>
      <c r="M13" s="17">
        <v>124500</v>
      </c>
      <c r="N13" s="28">
        <v>62500</v>
      </c>
      <c r="O13" s="18" t="s">
        <v>31</v>
      </c>
    </row>
    <row r="14" spans="1:16" s="3" customFormat="1" ht="100.15" customHeight="1" x14ac:dyDescent="0.2">
      <c r="A14" s="34" t="s">
        <v>10</v>
      </c>
      <c r="B14" s="300"/>
      <c r="C14" s="300"/>
      <c r="D14" s="30">
        <v>562244</v>
      </c>
      <c r="E14" s="37" t="s">
        <v>40</v>
      </c>
      <c r="F14" s="19" t="s">
        <v>33</v>
      </c>
      <c r="G14" s="19" t="s">
        <v>34</v>
      </c>
      <c r="H14" s="17"/>
      <c r="I14" s="17"/>
      <c r="J14" s="28">
        <v>0</v>
      </c>
      <c r="K14" s="37"/>
      <c r="L14" s="17"/>
      <c r="M14" s="17"/>
      <c r="N14" s="28">
        <v>0</v>
      </c>
      <c r="O14" s="18"/>
    </row>
    <row r="15" spans="1:16" s="3" customFormat="1" ht="100.15" customHeight="1" x14ac:dyDescent="0.2">
      <c r="A15" s="34" t="s">
        <v>18</v>
      </c>
      <c r="B15" s="300"/>
      <c r="C15" s="300"/>
      <c r="D15" s="16">
        <v>900000</v>
      </c>
      <c r="E15" s="37" t="s">
        <v>20</v>
      </c>
      <c r="F15" s="19" t="s">
        <v>36</v>
      </c>
      <c r="G15" s="19" t="s">
        <v>35</v>
      </c>
      <c r="H15" s="17">
        <v>450000</v>
      </c>
      <c r="I15" s="17"/>
      <c r="J15" s="28">
        <v>450000</v>
      </c>
      <c r="K15" s="37" t="s">
        <v>15</v>
      </c>
      <c r="L15" s="17">
        <v>450000</v>
      </c>
      <c r="M15" s="17"/>
      <c r="N15" s="28">
        <v>0</v>
      </c>
      <c r="O15" s="18" t="s">
        <v>27</v>
      </c>
    </row>
    <row r="16" spans="1:16" s="3" customFormat="1" ht="100.15" customHeight="1" x14ac:dyDescent="0.2">
      <c r="A16" s="33" t="s">
        <v>28</v>
      </c>
      <c r="B16" s="301"/>
      <c r="C16" s="301"/>
      <c r="D16" s="24">
        <v>413000</v>
      </c>
      <c r="E16" s="36" t="s">
        <v>30</v>
      </c>
      <c r="F16" s="25" t="s">
        <v>41</v>
      </c>
      <c r="G16" s="19" t="s">
        <v>42</v>
      </c>
      <c r="H16" s="26">
        <v>115000</v>
      </c>
      <c r="I16" s="26"/>
      <c r="J16" s="29">
        <v>65000</v>
      </c>
      <c r="K16" s="36" t="s">
        <v>15</v>
      </c>
      <c r="L16" s="26"/>
      <c r="M16" s="26"/>
      <c r="N16" s="29">
        <v>0</v>
      </c>
      <c r="O16" s="27"/>
    </row>
    <row r="17" spans="1:15" s="3" customFormat="1" ht="19.149999999999999" customHeight="1" thickBot="1" x14ac:dyDescent="0.25">
      <c r="A17" s="298" t="s">
        <v>21</v>
      </c>
      <c r="B17" s="299"/>
      <c r="C17" s="299"/>
      <c r="D17" s="32">
        <f>D13+D14+D15+D16</f>
        <v>1999744</v>
      </c>
      <c r="E17" s="23"/>
      <c r="F17" s="20">
        <v>785000</v>
      </c>
      <c r="G17" s="21">
        <v>1214744</v>
      </c>
      <c r="H17" s="32">
        <f>H13+H14+H15+H16</f>
        <v>565000</v>
      </c>
      <c r="I17" s="21"/>
      <c r="J17" s="31">
        <f>J13+J14+J15+J16</f>
        <v>515000</v>
      </c>
      <c r="K17" s="23"/>
      <c r="L17" s="35">
        <f>L13+L14+L15+L16</f>
        <v>450000</v>
      </c>
      <c r="M17" s="35">
        <f>M13+M14+M15+M16</f>
        <v>124500</v>
      </c>
      <c r="N17" s="31">
        <f>N13+N14+N15+N16</f>
        <v>62500</v>
      </c>
      <c r="O17" s="22"/>
    </row>
  </sheetData>
  <autoFilter ref="A11:G11" xr:uid="{00000000-0009-0000-0000-000000000000}"/>
  <mergeCells count="28">
    <mergeCell ref="A1:N1"/>
    <mergeCell ref="A2:O2"/>
    <mergeCell ref="A3:O3"/>
    <mergeCell ref="A4:O4"/>
    <mergeCell ref="H6:O6"/>
    <mergeCell ref="A6:G6"/>
    <mergeCell ref="B7:B11"/>
    <mergeCell ref="I8:I11"/>
    <mergeCell ref="A12:O12"/>
    <mergeCell ref="A17:C17"/>
    <mergeCell ref="C13:C16"/>
    <mergeCell ref="B13:B16"/>
    <mergeCell ref="C7:C11"/>
    <mergeCell ref="O8:O11"/>
    <mergeCell ref="A7:A11"/>
    <mergeCell ref="D7:D11"/>
    <mergeCell ref="E10:E11"/>
    <mergeCell ref="F10:F11"/>
    <mergeCell ref="M8:M11"/>
    <mergeCell ref="J8:J11"/>
    <mergeCell ref="N8:N11"/>
    <mergeCell ref="E7:G9"/>
    <mergeCell ref="K8:K11"/>
    <mergeCell ref="H7:K7"/>
    <mergeCell ref="L7:O7"/>
    <mergeCell ref="G10:G11"/>
    <mergeCell ref="H8:H11"/>
    <mergeCell ref="L8:L11"/>
  </mergeCells>
  <phoneticPr fontId="0" type="noConversion"/>
  <printOptions horizontalCentered="1"/>
  <pageMargins left="0" right="0" top="0.39370078740157483" bottom="0.39370078740157483" header="0" footer="0"/>
  <pageSetup paperSize="8" scale="87" fitToHeight="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46"/>
  <sheetViews>
    <sheetView tabSelected="1" topLeftCell="A28" zoomScale="80" zoomScaleNormal="80" workbookViewId="0">
      <selection activeCell="D24" sqref="D24"/>
    </sheetView>
  </sheetViews>
  <sheetFormatPr baseColWidth="10" defaultColWidth="11.42578125" defaultRowHeight="15" x14ac:dyDescent="0.25"/>
  <cols>
    <col min="1" max="1" width="3.85546875" style="80" customWidth="1"/>
    <col min="2" max="2" width="31.42578125" style="80" customWidth="1"/>
    <col min="3" max="3" width="38.42578125" style="80" customWidth="1"/>
    <col min="4" max="4" width="22.7109375" style="80" customWidth="1"/>
    <col min="5" max="5" width="12.85546875" style="80" customWidth="1"/>
    <col min="6" max="6" width="14.5703125" style="80" customWidth="1"/>
    <col min="7" max="8" width="13.140625" style="80" customWidth="1"/>
    <col min="9" max="9" width="33.7109375" style="80" customWidth="1"/>
    <col min="10" max="10" width="14.85546875" style="96" customWidth="1"/>
    <col min="11" max="16384" width="11.42578125" style="80"/>
  </cols>
  <sheetData>
    <row r="1" spans="1:11" ht="3.75" customHeight="1" x14ac:dyDescent="0.25">
      <c r="B1" s="314" t="s">
        <v>192</v>
      </c>
      <c r="C1" s="315"/>
      <c r="D1" s="315"/>
      <c r="E1" s="315"/>
      <c r="F1" s="315"/>
      <c r="G1" s="315"/>
      <c r="H1" s="315"/>
      <c r="I1" s="315"/>
      <c r="J1" s="315"/>
      <c r="K1" s="81"/>
    </row>
    <row r="2" spans="1:11" ht="41.25" customHeight="1" x14ac:dyDescent="0.25">
      <c r="B2" s="314"/>
      <c r="C2" s="315"/>
      <c r="D2" s="315"/>
      <c r="E2" s="315"/>
      <c r="F2" s="315"/>
      <c r="G2" s="315"/>
      <c r="H2" s="315"/>
      <c r="I2" s="315"/>
      <c r="J2" s="315"/>
      <c r="K2" s="81"/>
    </row>
    <row r="3" spans="1:11" s="82" customFormat="1" ht="42.75" customHeight="1" x14ac:dyDescent="0.25">
      <c r="B3" s="83"/>
      <c r="C3" s="84"/>
      <c r="D3" s="85"/>
      <c r="E3" s="86"/>
      <c r="F3" s="86"/>
      <c r="G3" s="86"/>
      <c r="H3" s="86"/>
      <c r="I3" s="86"/>
      <c r="J3" s="87"/>
    </row>
    <row r="4" spans="1:11" s="82" customFormat="1" ht="48.6" customHeight="1" x14ac:dyDescent="0.2">
      <c r="B4" s="316" t="s">
        <v>117</v>
      </c>
      <c r="C4" s="317"/>
      <c r="D4" s="317"/>
      <c r="E4" s="317"/>
      <c r="F4" s="317"/>
      <c r="G4" s="317"/>
      <c r="H4" s="317"/>
      <c r="I4" s="317"/>
      <c r="J4" s="318"/>
    </row>
    <row r="5" spans="1:11" s="82" customFormat="1" ht="14.25" x14ac:dyDescent="0.2">
      <c r="B5" s="88"/>
      <c r="C5" s="88"/>
      <c r="D5" s="88"/>
      <c r="E5" s="88"/>
      <c r="F5" s="88"/>
      <c r="G5" s="89"/>
      <c r="H5" s="89"/>
      <c r="I5" s="88"/>
      <c r="J5" s="90"/>
    </row>
    <row r="6" spans="1:11" s="82" customFormat="1" ht="32.25" customHeight="1" x14ac:dyDescent="0.2">
      <c r="A6" s="83"/>
      <c r="B6" s="319" t="s">
        <v>193</v>
      </c>
      <c r="C6" s="320"/>
      <c r="D6" s="325" t="s">
        <v>194</v>
      </c>
      <c r="E6" s="326"/>
      <c r="F6" s="326"/>
      <c r="G6" s="326"/>
      <c r="H6" s="326"/>
      <c r="I6" s="326"/>
      <c r="J6" s="327"/>
      <c r="K6" s="91"/>
    </row>
    <row r="7" spans="1:11" s="82" customFormat="1" ht="32.25" customHeight="1" x14ac:dyDescent="0.2">
      <c r="A7" s="83"/>
      <c r="B7" s="321"/>
      <c r="C7" s="322"/>
      <c r="D7" s="325" t="s">
        <v>195</v>
      </c>
      <c r="E7" s="326"/>
      <c r="F7" s="326"/>
      <c r="G7" s="326"/>
      <c r="H7" s="326"/>
      <c r="I7" s="326"/>
      <c r="J7" s="327"/>
      <c r="K7" s="91"/>
    </row>
    <row r="8" spans="1:11" s="82" customFormat="1" ht="32.25" customHeight="1" x14ac:dyDescent="0.2">
      <c r="A8" s="83"/>
      <c r="B8" s="323"/>
      <c r="C8" s="324"/>
      <c r="D8" s="328" t="s">
        <v>28</v>
      </c>
      <c r="E8" s="329"/>
      <c r="F8" s="329"/>
      <c r="G8" s="329"/>
      <c r="H8" s="329"/>
      <c r="I8" s="329"/>
      <c r="J8" s="330"/>
      <c r="K8" s="91"/>
    </row>
    <row r="9" spans="1:11" ht="1.5" customHeight="1" x14ac:dyDescent="0.25">
      <c r="B9" s="92"/>
      <c r="C9" s="92"/>
      <c r="D9" s="92"/>
      <c r="E9" s="92"/>
      <c r="F9" s="92"/>
      <c r="G9" s="92"/>
      <c r="H9" s="92"/>
      <c r="I9" s="92"/>
      <c r="J9" s="93"/>
    </row>
    <row r="10" spans="1:11" ht="16.5" customHeight="1" x14ac:dyDescent="0.25">
      <c r="A10" s="94"/>
      <c r="B10" s="95" t="s">
        <v>121</v>
      </c>
      <c r="C10" s="82"/>
    </row>
    <row r="11" spans="1:11" ht="16.5" customHeight="1" x14ac:dyDescent="0.25">
      <c r="A11" s="97"/>
      <c r="B11" s="254" t="s">
        <v>196</v>
      </c>
      <c r="C11" s="99" t="s">
        <v>123</v>
      </c>
    </row>
    <row r="12" spans="1:11" ht="15.75" x14ac:dyDescent="0.25">
      <c r="A12" s="97"/>
      <c r="B12" s="255" t="s">
        <v>197</v>
      </c>
      <c r="C12" s="99" t="s">
        <v>124</v>
      </c>
      <c r="F12" s="101"/>
      <c r="G12" s="101"/>
      <c r="H12" s="101"/>
      <c r="I12" s="81"/>
    </row>
    <row r="13" spans="1:11" ht="13.5" customHeight="1" x14ac:dyDescent="0.25">
      <c r="A13" s="97"/>
      <c r="B13" s="255" t="s">
        <v>197</v>
      </c>
      <c r="C13" s="99" t="s">
        <v>125</v>
      </c>
      <c r="D13" s="102"/>
      <c r="E13" s="103"/>
      <c r="F13" s="104"/>
      <c r="G13" s="104"/>
      <c r="H13" s="104"/>
      <c r="I13" s="105"/>
    </row>
    <row r="14" spans="1:11" ht="10.9" customHeight="1" thickBot="1" x14ac:dyDescent="0.3">
      <c r="A14" s="97"/>
      <c r="B14" s="104"/>
      <c r="C14" s="104"/>
      <c r="D14" s="104"/>
      <c r="E14" s="104"/>
      <c r="F14" s="104"/>
      <c r="G14" s="104"/>
      <c r="H14" s="104"/>
      <c r="I14" s="106"/>
      <c r="J14" s="107"/>
      <c r="K14" s="108"/>
    </row>
    <row r="15" spans="1:11" ht="21.75" customHeight="1" x14ac:dyDescent="0.25">
      <c r="A15" s="97"/>
      <c r="B15" s="331" t="s">
        <v>126</v>
      </c>
      <c r="C15" s="332"/>
      <c r="D15" s="332"/>
      <c r="E15" s="332"/>
      <c r="F15" s="332"/>
      <c r="G15" s="332"/>
      <c r="H15" s="333"/>
      <c r="I15" s="334" t="s">
        <v>127</v>
      </c>
      <c r="J15" s="335"/>
      <c r="K15" s="81"/>
    </row>
    <row r="16" spans="1:11" ht="28.9" customHeight="1" x14ac:dyDescent="0.25">
      <c r="A16" s="97"/>
      <c r="B16" s="336" t="s">
        <v>128</v>
      </c>
      <c r="C16" s="338" t="s">
        <v>129</v>
      </c>
      <c r="D16" s="338" t="s">
        <v>130</v>
      </c>
      <c r="E16" s="340" t="s">
        <v>131</v>
      </c>
      <c r="F16" s="342" t="s">
        <v>132</v>
      </c>
      <c r="G16" s="343"/>
      <c r="H16" s="344"/>
      <c r="I16" s="345" t="s">
        <v>133</v>
      </c>
      <c r="J16" s="347" t="s">
        <v>134</v>
      </c>
      <c r="K16" s="81"/>
    </row>
    <row r="17" spans="1:11" ht="34.15" customHeight="1" thickBot="1" x14ac:dyDescent="0.3">
      <c r="A17" s="109"/>
      <c r="B17" s="337"/>
      <c r="C17" s="339"/>
      <c r="D17" s="339"/>
      <c r="E17" s="341"/>
      <c r="F17" s="110" t="s">
        <v>172</v>
      </c>
      <c r="G17" s="110" t="s">
        <v>173</v>
      </c>
      <c r="H17" s="110" t="s">
        <v>198</v>
      </c>
      <c r="I17" s="346"/>
      <c r="J17" s="348"/>
      <c r="K17" s="81"/>
    </row>
    <row r="18" spans="1:11" s="116" customFormat="1" ht="6" customHeight="1" thickBot="1" x14ac:dyDescent="0.3">
      <c r="A18" s="111"/>
      <c r="B18" s="112"/>
      <c r="C18" s="112"/>
      <c r="D18" s="113"/>
      <c r="E18" s="113"/>
      <c r="F18" s="113"/>
      <c r="G18" s="113"/>
      <c r="H18" s="113"/>
      <c r="I18" s="114"/>
      <c r="J18" s="115"/>
    </row>
    <row r="19" spans="1:11" ht="26.25" thickBot="1" x14ac:dyDescent="0.3">
      <c r="A19" s="117"/>
      <c r="B19" s="118" t="s">
        <v>136</v>
      </c>
      <c r="C19" s="118" t="s">
        <v>137</v>
      </c>
      <c r="D19" s="119"/>
      <c r="E19" s="120"/>
      <c r="F19" s="121"/>
      <c r="G19" s="120"/>
      <c r="H19" s="120"/>
      <c r="I19" s="359" t="s">
        <v>138</v>
      </c>
      <c r="J19" s="360"/>
      <c r="K19" s="81"/>
    </row>
    <row r="20" spans="1:11" ht="39" customHeight="1" x14ac:dyDescent="0.25">
      <c r="A20" s="375" t="s">
        <v>139</v>
      </c>
      <c r="B20" s="122" t="s">
        <v>140</v>
      </c>
      <c r="C20" s="123" t="s">
        <v>199</v>
      </c>
      <c r="D20" s="122">
        <f>SUM(F20:H20)</f>
        <v>46500</v>
      </c>
      <c r="E20" s="122"/>
      <c r="F20" s="122">
        <v>15500</v>
      </c>
      <c r="G20" s="122">
        <v>15500</v>
      </c>
      <c r="H20" s="122">
        <v>15500</v>
      </c>
      <c r="I20" s="125" t="s">
        <v>177</v>
      </c>
      <c r="J20" s="126">
        <v>90000</v>
      </c>
      <c r="K20" s="81"/>
    </row>
    <row r="21" spans="1:11" x14ac:dyDescent="0.25">
      <c r="A21" s="376"/>
      <c r="B21" s="127" t="s">
        <v>140</v>
      </c>
      <c r="C21" s="133" t="s">
        <v>200</v>
      </c>
      <c r="D21" s="127">
        <f t="shared" ref="D21:D24" si="0">SUM(F21:H21)</f>
        <v>90000</v>
      </c>
      <c r="E21" s="236"/>
      <c r="F21" s="236">
        <v>30000</v>
      </c>
      <c r="G21" s="236">
        <v>30000</v>
      </c>
      <c r="H21" s="236">
        <v>30000</v>
      </c>
      <c r="I21" s="130"/>
      <c r="J21" s="131"/>
      <c r="K21" s="81"/>
    </row>
    <row r="22" spans="1:11" ht="43.15" customHeight="1" x14ac:dyDescent="0.25">
      <c r="A22" s="376"/>
      <c r="B22" s="127" t="s">
        <v>143</v>
      </c>
      <c r="C22" s="133" t="s">
        <v>201</v>
      </c>
      <c r="D22" s="127">
        <f t="shared" si="0"/>
        <v>8000</v>
      </c>
      <c r="E22" s="236"/>
      <c r="F22" s="236">
        <v>2000</v>
      </c>
      <c r="G22" s="236">
        <v>3000</v>
      </c>
      <c r="H22" s="236">
        <v>3000</v>
      </c>
      <c r="I22" s="132" t="s">
        <v>222</v>
      </c>
      <c r="J22" s="131">
        <v>31000</v>
      </c>
      <c r="K22" s="81"/>
    </row>
    <row r="23" spans="1:11" ht="43.15" customHeight="1" x14ac:dyDescent="0.25">
      <c r="A23" s="376"/>
      <c r="B23" s="127" t="s">
        <v>146</v>
      </c>
      <c r="C23" s="133" t="s">
        <v>147</v>
      </c>
      <c r="D23" s="127">
        <f t="shared" si="0"/>
        <v>30000</v>
      </c>
      <c r="E23" s="236"/>
      <c r="F23" s="236">
        <v>10000</v>
      </c>
      <c r="G23" s="236">
        <v>10000</v>
      </c>
      <c r="H23" s="236">
        <v>10000</v>
      </c>
      <c r="I23" s="132" t="s">
        <v>221</v>
      </c>
      <c r="J23" s="131">
        <v>39000</v>
      </c>
      <c r="K23" s="81"/>
    </row>
    <row r="24" spans="1:11" ht="43.15" customHeight="1" x14ac:dyDescent="0.25">
      <c r="A24" s="376"/>
      <c r="B24" s="127" t="s">
        <v>148</v>
      </c>
      <c r="C24" s="133" t="s">
        <v>149</v>
      </c>
      <c r="D24" s="127">
        <f t="shared" si="0"/>
        <v>5500</v>
      </c>
      <c r="E24" s="236"/>
      <c r="F24" s="236">
        <v>2000</v>
      </c>
      <c r="G24" s="236">
        <v>1750</v>
      </c>
      <c r="H24" s="236">
        <v>1750</v>
      </c>
      <c r="I24" s="132" t="s">
        <v>203</v>
      </c>
      <c r="J24" s="131">
        <v>20000</v>
      </c>
      <c r="K24" s="81"/>
    </row>
    <row r="25" spans="1:11" ht="43.5" customHeight="1" x14ac:dyDescent="0.25">
      <c r="A25" s="376"/>
      <c r="B25" s="127"/>
      <c r="C25" s="133"/>
      <c r="D25" s="127"/>
      <c r="E25" s="127"/>
      <c r="F25" s="127"/>
      <c r="G25" s="127"/>
      <c r="H25" s="127"/>
      <c r="I25" s="132"/>
      <c r="J25" s="131"/>
      <c r="K25" s="81"/>
    </row>
    <row r="26" spans="1:11" ht="43.9" customHeight="1" x14ac:dyDescent="0.25">
      <c r="A26" s="376"/>
      <c r="B26" s="127"/>
      <c r="C26" s="133"/>
      <c r="D26" s="134"/>
      <c r="E26" s="134"/>
      <c r="F26" s="134"/>
      <c r="G26" s="134"/>
      <c r="H26" s="134"/>
      <c r="I26" s="135" t="s">
        <v>152</v>
      </c>
      <c r="J26" s="136">
        <f>SUM(J20:J25)</f>
        <v>180000</v>
      </c>
      <c r="K26" s="81"/>
    </row>
    <row r="27" spans="1:11" ht="26.25" customHeight="1" x14ac:dyDescent="0.25">
      <c r="A27" s="376"/>
      <c r="B27" s="137"/>
      <c r="C27" s="137"/>
      <c r="D27" s="137"/>
      <c r="E27" s="137"/>
      <c r="F27" s="137"/>
      <c r="G27" s="137"/>
      <c r="H27" s="137"/>
      <c r="I27" s="378" t="s">
        <v>153</v>
      </c>
      <c r="J27" s="379"/>
      <c r="K27" s="81"/>
    </row>
    <row r="28" spans="1:11" ht="26.25" customHeight="1" x14ac:dyDescent="0.25">
      <c r="A28" s="376"/>
      <c r="B28" s="127"/>
      <c r="C28" s="133"/>
      <c r="D28" s="134"/>
      <c r="E28" s="134"/>
      <c r="F28" s="134"/>
      <c r="G28" s="134"/>
      <c r="H28" s="134"/>
      <c r="I28" s="138" t="s">
        <v>154</v>
      </c>
      <c r="J28" s="139"/>
      <c r="K28" s="81"/>
    </row>
    <row r="29" spans="1:11" ht="26.25" customHeight="1" x14ac:dyDescent="0.25">
      <c r="A29" s="376"/>
      <c r="B29" s="127"/>
      <c r="C29" s="133"/>
      <c r="D29" s="134"/>
      <c r="E29" s="134"/>
      <c r="F29" s="134"/>
      <c r="G29" s="134"/>
      <c r="H29" s="134"/>
      <c r="I29" s="138"/>
      <c r="J29" s="139"/>
      <c r="K29" s="81"/>
    </row>
    <row r="30" spans="1:11" ht="26.25" customHeight="1" x14ac:dyDescent="0.25">
      <c r="A30" s="376"/>
      <c r="B30" s="140"/>
      <c r="C30" s="133"/>
      <c r="D30" s="134"/>
      <c r="E30" s="134"/>
      <c r="F30" s="134"/>
      <c r="G30" s="134"/>
      <c r="H30" s="134"/>
      <c r="I30" s="141" t="s">
        <v>155</v>
      </c>
      <c r="J30" s="142">
        <f>SUM(J28:J29)</f>
        <v>0</v>
      </c>
      <c r="K30" s="81"/>
    </row>
    <row r="31" spans="1:11" s="101" customFormat="1" ht="42" customHeight="1" thickBot="1" x14ac:dyDescent="0.3">
      <c r="A31" s="377"/>
      <c r="B31" s="380" t="s">
        <v>156</v>
      </c>
      <c r="C31" s="381"/>
      <c r="D31" s="143">
        <f>SUM(D20:D30)</f>
        <v>180000</v>
      </c>
      <c r="E31" s="144"/>
      <c r="F31" s="143">
        <f>SUM(F20:F30)</f>
        <v>59500</v>
      </c>
      <c r="G31" s="143">
        <f>SUM(G20:G30)</f>
        <v>60250</v>
      </c>
      <c r="H31" s="143">
        <f>SUM(H20:H30)</f>
        <v>60250</v>
      </c>
      <c r="I31" s="145" t="s">
        <v>157</v>
      </c>
      <c r="J31" s="146">
        <f>J30+J26</f>
        <v>180000</v>
      </c>
      <c r="K31" s="147"/>
    </row>
    <row r="32" spans="1:11" s="116" customFormat="1" ht="6" customHeight="1" thickBot="1" x14ac:dyDescent="0.3">
      <c r="A32" s="111"/>
      <c r="B32" s="112"/>
      <c r="C32" s="112"/>
      <c r="D32" s="113"/>
      <c r="E32" s="113"/>
      <c r="F32" s="113"/>
      <c r="G32" s="113"/>
      <c r="H32" s="113"/>
      <c r="I32" s="114"/>
      <c r="J32" s="115"/>
    </row>
    <row r="33" spans="1:11" s="92" customFormat="1" ht="26.25" customHeight="1" thickBot="1" x14ac:dyDescent="0.3">
      <c r="A33" s="111" t="s">
        <v>158</v>
      </c>
      <c r="B33" s="385"/>
      <c r="C33" s="385"/>
      <c r="D33" s="385"/>
      <c r="E33" s="385"/>
      <c r="F33" s="385"/>
      <c r="G33" s="385"/>
      <c r="H33" s="385"/>
      <c r="I33" s="359" t="s">
        <v>138</v>
      </c>
      <c r="J33" s="360"/>
      <c r="K33" s="148"/>
    </row>
    <row r="34" spans="1:11" ht="47.25" customHeight="1" x14ac:dyDescent="0.25">
      <c r="A34" s="375" t="s">
        <v>158</v>
      </c>
      <c r="B34" s="122" t="s">
        <v>159</v>
      </c>
      <c r="C34" s="123" t="s">
        <v>204</v>
      </c>
      <c r="D34" s="122">
        <f>SUM(F34:H34)</f>
        <v>50000</v>
      </c>
      <c r="E34" s="122"/>
      <c r="F34" s="122">
        <v>50000</v>
      </c>
      <c r="G34" s="122"/>
      <c r="H34" s="124"/>
      <c r="I34" s="125" t="s">
        <v>142</v>
      </c>
      <c r="J34" s="126">
        <v>0</v>
      </c>
      <c r="K34" s="105"/>
    </row>
    <row r="35" spans="1:11" ht="47.25" customHeight="1" x14ac:dyDescent="0.25">
      <c r="A35" s="376"/>
      <c r="B35" s="149" t="s">
        <v>151</v>
      </c>
      <c r="C35" s="150"/>
      <c r="D35" s="149"/>
      <c r="E35" s="149"/>
      <c r="F35" s="149"/>
      <c r="G35" s="149"/>
      <c r="H35" s="151"/>
      <c r="I35" s="125" t="s">
        <v>177</v>
      </c>
      <c r="J35" s="126"/>
      <c r="K35" s="105"/>
    </row>
    <row r="36" spans="1:11" ht="44.25" customHeight="1" x14ac:dyDescent="0.25">
      <c r="A36" s="376"/>
      <c r="B36" s="127" t="s">
        <v>151</v>
      </c>
      <c r="C36" s="133"/>
      <c r="D36" s="127"/>
      <c r="E36" s="127"/>
      <c r="F36" s="127"/>
      <c r="G36" s="127"/>
      <c r="H36" s="134"/>
      <c r="I36" s="130"/>
      <c r="J36" s="131"/>
      <c r="K36" s="105"/>
    </row>
    <row r="37" spans="1:11" ht="44.25" customHeight="1" x14ac:dyDescent="0.25">
      <c r="A37" s="376"/>
      <c r="B37" s="127"/>
      <c r="C37" s="133"/>
      <c r="D37" s="127"/>
      <c r="E37" s="127"/>
      <c r="F37" s="127"/>
      <c r="G37" s="127"/>
      <c r="H37" s="134"/>
      <c r="I37" s="132" t="s">
        <v>202</v>
      </c>
      <c r="J37" s="131">
        <v>50000</v>
      </c>
      <c r="K37" s="105"/>
    </row>
    <row r="38" spans="1:11" ht="44.45" customHeight="1" x14ac:dyDescent="0.25">
      <c r="A38" s="376"/>
      <c r="B38" s="153" t="s">
        <v>151</v>
      </c>
      <c r="C38" s="133"/>
      <c r="D38" s="127"/>
      <c r="E38" s="127"/>
      <c r="F38" s="127"/>
      <c r="G38" s="127"/>
      <c r="H38" s="134"/>
      <c r="I38" s="132" t="s">
        <v>151</v>
      </c>
      <c r="J38" s="152"/>
      <c r="K38" s="105"/>
    </row>
    <row r="39" spans="1:11" ht="29.25" customHeight="1" x14ac:dyDescent="0.25">
      <c r="A39" s="376"/>
      <c r="B39" s="154"/>
      <c r="C39" s="133"/>
      <c r="D39" s="127"/>
      <c r="E39" s="127"/>
      <c r="F39" s="127"/>
      <c r="G39" s="127"/>
      <c r="H39" s="134"/>
      <c r="I39" s="135" t="s">
        <v>152</v>
      </c>
      <c r="J39" s="136">
        <f>SUM(J34:J38)</f>
        <v>50000</v>
      </c>
      <c r="K39" s="105"/>
    </row>
    <row r="40" spans="1:11" ht="29.25" customHeight="1" x14ac:dyDescent="0.25">
      <c r="A40" s="376"/>
      <c r="B40" s="155"/>
      <c r="C40" s="155"/>
      <c r="D40" s="155"/>
      <c r="E40" s="155"/>
      <c r="F40" s="155"/>
      <c r="G40" s="155"/>
      <c r="H40" s="155"/>
      <c r="I40" s="378" t="s">
        <v>153</v>
      </c>
      <c r="J40" s="379"/>
      <c r="K40" s="81"/>
    </row>
    <row r="41" spans="1:11" ht="29.25" customHeight="1" x14ac:dyDescent="0.25">
      <c r="A41" s="376"/>
      <c r="B41" s="156"/>
      <c r="C41" s="140"/>
      <c r="D41" s="137"/>
      <c r="E41" s="137"/>
      <c r="F41" s="137"/>
      <c r="G41" s="140"/>
      <c r="H41" s="137"/>
      <c r="I41" s="138" t="s">
        <v>154</v>
      </c>
      <c r="J41" s="142"/>
      <c r="K41" s="81"/>
    </row>
    <row r="42" spans="1:11" ht="29.25" customHeight="1" x14ac:dyDescent="0.25">
      <c r="A42" s="376"/>
      <c r="B42" s="156"/>
      <c r="C42" s="140"/>
      <c r="D42" s="137"/>
      <c r="E42" s="137"/>
      <c r="F42" s="137"/>
      <c r="G42" s="140"/>
      <c r="H42" s="137"/>
      <c r="I42" s="138"/>
      <c r="J42" s="142"/>
      <c r="K42" s="81"/>
    </row>
    <row r="43" spans="1:11" ht="29.25" customHeight="1" x14ac:dyDescent="0.25">
      <c r="A43" s="376"/>
      <c r="B43" s="140"/>
      <c r="C43" s="140"/>
      <c r="D43" s="137"/>
      <c r="E43" s="137"/>
      <c r="F43" s="137"/>
      <c r="G43" s="140"/>
      <c r="H43" s="137"/>
      <c r="I43" s="141" t="s">
        <v>155</v>
      </c>
      <c r="J43" s="142">
        <f>SUM(J41:J42)</f>
        <v>0</v>
      </c>
      <c r="K43" s="81"/>
    </row>
    <row r="44" spans="1:11" s="101" customFormat="1" ht="42" customHeight="1" thickBot="1" x14ac:dyDescent="0.3">
      <c r="A44" s="377"/>
      <c r="B44" s="380" t="s">
        <v>161</v>
      </c>
      <c r="C44" s="381"/>
      <c r="D44" s="143">
        <f>SUM(D34:D43)</f>
        <v>50000</v>
      </c>
      <c r="E44" s="157"/>
      <c r="F44" s="143">
        <f>SUM(F34:F43)</f>
        <v>50000</v>
      </c>
      <c r="G44" s="143">
        <f>SUM(G34:G43)</f>
        <v>0</v>
      </c>
      <c r="H44" s="143">
        <f>SUM(H34:H43)</f>
        <v>0</v>
      </c>
      <c r="I44" s="158" t="s">
        <v>162</v>
      </c>
      <c r="J44" s="159">
        <f>J43+J39</f>
        <v>50000</v>
      </c>
      <c r="K44" s="147"/>
    </row>
    <row r="45" spans="1:11" s="116" customFormat="1" ht="8.4499999999999993" customHeight="1" thickBot="1" x14ac:dyDescent="0.3">
      <c r="A45" s="111"/>
      <c r="B45" s="112"/>
      <c r="C45" s="112"/>
      <c r="D45" s="160"/>
      <c r="E45" s="160"/>
      <c r="F45" s="160"/>
      <c r="G45" s="161"/>
      <c r="H45" s="160"/>
      <c r="I45" s="112"/>
      <c r="J45" s="115"/>
    </row>
    <row r="46" spans="1:11" s="92" customFormat="1" ht="42" customHeight="1" thickBot="1" x14ac:dyDescent="0.3">
      <c r="A46" s="382" t="s">
        <v>163</v>
      </c>
      <c r="B46" s="383"/>
      <c r="C46" s="384"/>
      <c r="D46" s="162">
        <f>D31+D44</f>
        <v>230000</v>
      </c>
      <c r="E46" s="163"/>
      <c r="F46" s="162">
        <f>F31+F44</f>
        <v>109500</v>
      </c>
      <c r="G46" s="162">
        <f>G31+G44</f>
        <v>60250</v>
      </c>
      <c r="H46" s="162">
        <f>H31+H44</f>
        <v>60250</v>
      </c>
      <c r="I46" s="164" t="s">
        <v>164</v>
      </c>
      <c r="J46" s="165">
        <f>J31+J44</f>
        <v>230000</v>
      </c>
      <c r="K46" s="166"/>
    </row>
  </sheetData>
  <mergeCells count="25">
    <mergeCell ref="A34:A44"/>
    <mergeCell ref="I40:J40"/>
    <mergeCell ref="B44:C44"/>
    <mergeCell ref="A46:C46"/>
    <mergeCell ref="I19:J19"/>
    <mergeCell ref="A20:A31"/>
    <mergeCell ref="I27:J27"/>
    <mergeCell ref="B31:C31"/>
    <mergeCell ref="B33:H33"/>
    <mergeCell ref="I33:J33"/>
    <mergeCell ref="B15:H15"/>
    <mergeCell ref="I15:J15"/>
    <mergeCell ref="B16:B17"/>
    <mergeCell ref="C16:C17"/>
    <mergeCell ref="D16:D17"/>
    <mergeCell ref="E16:E17"/>
    <mergeCell ref="F16:H16"/>
    <mergeCell ref="I16:I17"/>
    <mergeCell ref="J16:J17"/>
    <mergeCell ref="B1:J2"/>
    <mergeCell ref="B4:J4"/>
    <mergeCell ref="B6:C8"/>
    <mergeCell ref="D6:J6"/>
    <mergeCell ref="D7:J7"/>
    <mergeCell ref="D8:J8"/>
  </mergeCells>
  <printOptions horizontalCentered="1" verticalCentered="1"/>
  <pageMargins left="0.23622047244094491" right="0.23622047244094491" top="0" bottom="0.74803149606299213" header="0.31496062992125984" footer="0.31496062992125984"/>
  <pageSetup paperSize="8" scale="7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9"/>
  <sheetViews>
    <sheetView topLeftCell="A19" zoomScale="80" zoomScaleNormal="80" workbookViewId="0">
      <selection activeCell="O22" sqref="O22"/>
    </sheetView>
  </sheetViews>
  <sheetFormatPr baseColWidth="10" defaultColWidth="11.42578125" defaultRowHeight="15" x14ac:dyDescent="0.25"/>
  <cols>
    <col min="1" max="1" width="3.85546875" style="80" customWidth="1"/>
    <col min="2" max="2" width="31.42578125" style="80" customWidth="1"/>
    <col min="3" max="3" width="38.42578125" style="80" customWidth="1"/>
    <col min="4" max="4" width="22.5703125" style="80" customWidth="1"/>
    <col min="5" max="5" width="12.85546875" style="80" customWidth="1"/>
    <col min="6" max="8" width="13.140625" style="80" customWidth="1"/>
    <col min="9" max="9" width="33.5703125" style="80" customWidth="1"/>
    <col min="10" max="10" width="14.85546875" style="96" customWidth="1"/>
    <col min="11" max="16384" width="11.42578125" style="80"/>
  </cols>
  <sheetData>
    <row r="1" spans="1:11" ht="3.75" customHeight="1" x14ac:dyDescent="0.25">
      <c r="B1" s="314" t="s">
        <v>165</v>
      </c>
      <c r="C1" s="315"/>
      <c r="D1" s="315"/>
      <c r="E1" s="315"/>
      <c r="F1" s="315"/>
      <c r="G1" s="315"/>
      <c r="H1" s="315"/>
      <c r="I1" s="315"/>
      <c r="J1" s="315"/>
      <c r="K1" s="81"/>
    </row>
    <row r="2" spans="1:11" ht="41.25" customHeight="1" x14ac:dyDescent="0.25">
      <c r="B2" s="314"/>
      <c r="C2" s="315"/>
      <c r="D2" s="315"/>
      <c r="E2" s="315"/>
      <c r="F2" s="315"/>
      <c r="G2" s="315"/>
      <c r="H2" s="315"/>
      <c r="I2" s="315"/>
      <c r="J2" s="315"/>
      <c r="K2" s="81"/>
    </row>
    <row r="3" spans="1:11" s="82" customFormat="1" ht="42.75" customHeight="1" x14ac:dyDescent="0.25">
      <c r="B3" s="83"/>
      <c r="C3" s="84"/>
      <c r="D3" s="85"/>
      <c r="E3" s="86"/>
      <c r="F3" s="86"/>
      <c r="G3" s="86"/>
      <c r="H3" s="86"/>
      <c r="I3" s="86"/>
      <c r="J3" s="87"/>
    </row>
    <row r="4" spans="1:11" s="82" customFormat="1" ht="48.6" customHeight="1" x14ac:dyDescent="0.2">
      <c r="B4" s="316" t="s">
        <v>117</v>
      </c>
      <c r="C4" s="317"/>
      <c r="D4" s="317"/>
      <c r="E4" s="317"/>
      <c r="F4" s="317"/>
      <c r="G4" s="317"/>
      <c r="H4" s="317"/>
      <c r="I4" s="317"/>
      <c r="J4" s="318"/>
    </row>
    <row r="5" spans="1:11" s="82" customFormat="1" ht="14.25" x14ac:dyDescent="0.2">
      <c r="B5" s="88"/>
      <c r="C5" s="88"/>
      <c r="D5" s="88"/>
      <c r="E5" s="88"/>
      <c r="F5" s="88"/>
      <c r="G5" s="89"/>
      <c r="H5" s="89"/>
      <c r="I5" s="88"/>
      <c r="J5" s="90"/>
    </row>
    <row r="6" spans="1:11" s="82" customFormat="1" ht="32.25" customHeight="1" x14ac:dyDescent="0.2">
      <c r="A6" s="83"/>
      <c r="B6" s="319" t="s">
        <v>166</v>
      </c>
      <c r="C6" s="320"/>
      <c r="D6" s="325" t="s">
        <v>167</v>
      </c>
      <c r="E6" s="326"/>
      <c r="F6" s="326"/>
      <c r="G6" s="326"/>
      <c r="H6" s="326"/>
      <c r="I6" s="326"/>
      <c r="J6" s="327"/>
      <c r="K6" s="91"/>
    </row>
    <row r="7" spans="1:11" s="82" customFormat="1" ht="32.25" customHeight="1" x14ac:dyDescent="0.2">
      <c r="A7" s="83"/>
      <c r="B7" s="321"/>
      <c r="C7" s="322"/>
      <c r="D7" s="325" t="s">
        <v>168</v>
      </c>
      <c r="E7" s="326"/>
      <c r="F7" s="326"/>
      <c r="G7" s="326"/>
      <c r="H7" s="326"/>
      <c r="I7" s="326"/>
      <c r="J7" s="327"/>
      <c r="K7" s="91"/>
    </row>
    <row r="8" spans="1:11" s="82" customFormat="1" ht="32.25" customHeight="1" x14ac:dyDescent="0.2">
      <c r="A8" s="83"/>
      <c r="B8" s="323"/>
      <c r="C8" s="324"/>
      <c r="D8" s="328" t="s">
        <v>169</v>
      </c>
      <c r="E8" s="329"/>
      <c r="F8" s="329"/>
      <c r="G8" s="329"/>
      <c r="H8" s="329"/>
      <c r="I8" s="329"/>
      <c r="J8" s="330"/>
      <c r="K8" s="91"/>
    </row>
    <row r="9" spans="1:11" ht="1.5" customHeight="1" x14ac:dyDescent="0.25">
      <c r="B9" s="92"/>
      <c r="C9" s="92"/>
      <c r="D9" s="92"/>
      <c r="E9" s="92"/>
      <c r="F9" s="92"/>
      <c r="G9" s="92"/>
      <c r="H9" s="92"/>
      <c r="I9" s="92"/>
      <c r="J9" s="93"/>
    </row>
    <row r="10" spans="1:11" ht="16.5" customHeight="1" x14ac:dyDescent="0.25">
      <c r="A10" s="94"/>
      <c r="B10" s="95" t="s">
        <v>121</v>
      </c>
      <c r="C10" s="82"/>
    </row>
    <row r="11" spans="1:11" ht="16.5" customHeight="1" x14ac:dyDescent="0.25">
      <c r="A11" s="97"/>
      <c r="B11" s="98" t="s">
        <v>170</v>
      </c>
      <c r="C11" s="99" t="s">
        <v>123</v>
      </c>
    </row>
    <row r="12" spans="1:11" ht="15.75" x14ac:dyDescent="0.25">
      <c r="A12" s="97"/>
      <c r="B12" s="100" t="s">
        <v>122</v>
      </c>
      <c r="C12" s="99" t="s">
        <v>124</v>
      </c>
      <c r="F12" s="101"/>
      <c r="G12" s="101"/>
      <c r="H12" s="101"/>
      <c r="I12" s="81"/>
    </row>
    <row r="13" spans="1:11" ht="13.5" customHeight="1" x14ac:dyDescent="0.25">
      <c r="A13" s="97"/>
      <c r="B13" s="100" t="s">
        <v>122</v>
      </c>
      <c r="C13" s="99" t="s">
        <v>125</v>
      </c>
      <c r="D13" s="102"/>
      <c r="E13" s="103"/>
      <c r="F13" s="104"/>
      <c r="G13" s="104"/>
      <c r="H13" s="104"/>
      <c r="I13" s="105"/>
    </row>
    <row r="14" spans="1:11" ht="10.7" customHeight="1" thickBot="1" x14ac:dyDescent="0.3">
      <c r="A14" s="97"/>
      <c r="B14" s="104"/>
      <c r="C14" s="104"/>
      <c r="D14" s="104"/>
      <c r="E14" s="104"/>
      <c r="F14" s="104"/>
      <c r="G14" s="104"/>
      <c r="H14" s="104"/>
      <c r="I14" s="106"/>
      <c r="J14" s="107"/>
      <c r="K14" s="108"/>
    </row>
    <row r="15" spans="1:11" ht="21.75" customHeight="1" x14ac:dyDescent="0.25">
      <c r="A15" s="97"/>
      <c r="B15" s="331" t="s">
        <v>126</v>
      </c>
      <c r="C15" s="332"/>
      <c r="D15" s="332"/>
      <c r="E15" s="332"/>
      <c r="F15" s="332"/>
      <c r="G15" s="332"/>
      <c r="H15" s="333"/>
      <c r="I15" s="334" t="s">
        <v>127</v>
      </c>
      <c r="J15" s="335"/>
      <c r="K15" s="81"/>
    </row>
    <row r="16" spans="1:11" ht="29.1" customHeight="1" x14ac:dyDescent="0.25">
      <c r="A16" s="97"/>
      <c r="B16" s="336" t="s">
        <v>128</v>
      </c>
      <c r="C16" s="338" t="s">
        <v>129</v>
      </c>
      <c r="D16" s="338" t="s">
        <v>130</v>
      </c>
      <c r="E16" s="340" t="s">
        <v>131</v>
      </c>
      <c r="F16" s="342" t="s">
        <v>132</v>
      </c>
      <c r="G16" s="343"/>
      <c r="H16" s="344"/>
      <c r="I16" s="345" t="s">
        <v>133</v>
      </c>
      <c r="J16" s="347" t="s">
        <v>134</v>
      </c>
      <c r="K16" s="81"/>
    </row>
    <row r="17" spans="1:11" ht="34.35" customHeight="1" thickBot="1" x14ac:dyDescent="0.3">
      <c r="A17" s="109"/>
      <c r="B17" s="337"/>
      <c r="C17" s="339"/>
      <c r="D17" s="339"/>
      <c r="E17" s="341"/>
      <c r="F17" s="110" t="s">
        <v>171</v>
      </c>
      <c r="G17" s="110" t="s">
        <v>172</v>
      </c>
      <c r="H17" s="110" t="s">
        <v>173</v>
      </c>
      <c r="I17" s="346"/>
      <c r="J17" s="348"/>
      <c r="K17" s="81"/>
    </row>
    <row r="18" spans="1:11" s="116" customFormat="1" ht="6" customHeight="1" thickBot="1" x14ac:dyDescent="0.3">
      <c r="A18" s="111"/>
      <c r="B18" s="112"/>
      <c r="C18" s="112"/>
      <c r="D18" s="113"/>
      <c r="E18" s="113"/>
      <c r="F18" s="113"/>
      <c r="G18" s="113"/>
      <c r="H18" s="113"/>
      <c r="I18" s="114"/>
      <c r="J18" s="115"/>
    </row>
    <row r="19" spans="1:11" ht="26.25" thickBot="1" x14ac:dyDescent="0.3">
      <c r="A19" s="117"/>
      <c r="B19" s="118" t="s">
        <v>136</v>
      </c>
      <c r="C19" s="118" t="s">
        <v>137</v>
      </c>
      <c r="D19" s="119"/>
      <c r="E19" s="120"/>
      <c r="F19" s="121"/>
      <c r="G19" s="120"/>
      <c r="H19" s="120"/>
      <c r="I19" s="359" t="s">
        <v>138</v>
      </c>
      <c r="J19" s="360"/>
      <c r="K19" s="81"/>
    </row>
    <row r="20" spans="1:11" ht="39" customHeight="1" x14ac:dyDescent="0.25">
      <c r="A20" s="349" t="s">
        <v>139</v>
      </c>
      <c r="B20" s="361" t="s">
        <v>140</v>
      </c>
      <c r="C20" s="167" t="s">
        <v>174</v>
      </c>
      <c r="D20" s="168">
        <v>93000</v>
      </c>
      <c r="E20" s="169" t="s">
        <v>123</v>
      </c>
      <c r="F20" s="169">
        <v>31000</v>
      </c>
      <c r="G20" s="169">
        <v>31000</v>
      </c>
      <c r="H20" s="169">
        <v>31000</v>
      </c>
      <c r="I20" s="170" t="s">
        <v>177</v>
      </c>
      <c r="J20" s="171">
        <v>105000</v>
      </c>
      <c r="K20" s="81"/>
    </row>
    <row r="21" spans="1:11" ht="39" customHeight="1" x14ac:dyDescent="0.25">
      <c r="A21" s="350"/>
      <c r="B21" s="362"/>
      <c r="C21" s="172" t="s">
        <v>175</v>
      </c>
      <c r="D21" s="168">
        <v>100000</v>
      </c>
      <c r="E21" s="173" t="s">
        <v>123</v>
      </c>
      <c r="F21" s="173"/>
      <c r="G21" s="173">
        <v>50000</v>
      </c>
      <c r="H21" s="173">
        <v>50000</v>
      </c>
      <c r="I21" s="170"/>
      <c r="J21" s="171"/>
      <c r="K21" s="81"/>
    </row>
    <row r="22" spans="1:11" ht="25.5" x14ac:dyDescent="0.25">
      <c r="A22" s="350"/>
      <c r="B22" s="174" t="s">
        <v>143</v>
      </c>
      <c r="C22" s="175" t="s">
        <v>176</v>
      </c>
      <c r="D22" s="168">
        <v>80000</v>
      </c>
      <c r="E22" s="176" t="s">
        <v>123</v>
      </c>
      <c r="F22" s="168">
        <v>35000</v>
      </c>
      <c r="G22" s="168">
        <v>30000</v>
      </c>
      <c r="H22" s="168">
        <v>15000</v>
      </c>
      <c r="I22" s="177"/>
      <c r="J22" s="178"/>
      <c r="K22" s="81"/>
    </row>
    <row r="23" spans="1:11" ht="43.35" customHeight="1" x14ac:dyDescent="0.25">
      <c r="A23" s="350"/>
      <c r="B23" s="174" t="s">
        <v>146</v>
      </c>
      <c r="C23" s="175" t="s">
        <v>178</v>
      </c>
      <c r="D23" s="168">
        <v>15000</v>
      </c>
      <c r="E23" s="168" t="s">
        <v>123</v>
      </c>
      <c r="F23" s="168">
        <v>7000</v>
      </c>
      <c r="G23" s="168">
        <v>5000</v>
      </c>
      <c r="H23" s="168">
        <v>3000</v>
      </c>
      <c r="I23" s="179"/>
      <c r="J23" s="178"/>
      <c r="K23" s="81"/>
    </row>
    <row r="24" spans="1:11" ht="43.35" customHeight="1" x14ac:dyDescent="0.25">
      <c r="A24" s="350"/>
      <c r="B24" s="174" t="s">
        <v>148</v>
      </c>
      <c r="C24" s="180" t="s">
        <v>149</v>
      </c>
      <c r="D24" s="168">
        <v>10000</v>
      </c>
      <c r="E24" s="168" t="s">
        <v>123</v>
      </c>
      <c r="F24" s="168">
        <v>5000</v>
      </c>
      <c r="G24" s="168">
        <v>2500</v>
      </c>
      <c r="H24" s="168">
        <v>2500</v>
      </c>
      <c r="I24" s="179" t="s">
        <v>221</v>
      </c>
      <c r="J24" s="178">
        <f>D31-J20-J22-J23</f>
        <v>193000</v>
      </c>
      <c r="K24" s="81"/>
    </row>
    <row r="25" spans="1:11" ht="43.5" customHeight="1" x14ac:dyDescent="0.25">
      <c r="A25" s="350"/>
      <c r="B25" s="174"/>
      <c r="C25" s="181"/>
      <c r="D25" s="168"/>
      <c r="E25" s="176"/>
      <c r="F25" s="176"/>
      <c r="G25" s="176"/>
      <c r="H25" s="176"/>
      <c r="I25" s="179" t="s">
        <v>151</v>
      </c>
      <c r="J25" s="178"/>
      <c r="K25" s="81"/>
    </row>
    <row r="26" spans="1:11" ht="43.7" customHeight="1" x14ac:dyDescent="0.25">
      <c r="A26" s="350"/>
      <c r="B26" s="174"/>
      <c r="C26" s="180"/>
      <c r="D26" s="176"/>
      <c r="E26" s="176"/>
      <c r="F26" s="176"/>
      <c r="G26" s="176"/>
      <c r="H26" s="176"/>
      <c r="I26" s="182" t="s">
        <v>152</v>
      </c>
      <c r="J26" s="183">
        <f>SUM(J20:J25)</f>
        <v>298000</v>
      </c>
      <c r="K26" s="81"/>
    </row>
    <row r="27" spans="1:11" ht="26.25" customHeight="1" x14ac:dyDescent="0.25">
      <c r="A27" s="350"/>
      <c r="B27" s="184"/>
      <c r="C27" s="184"/>
      <c r="D27" s="184"/>
      <c r="E27" s="184"/>
      <c r="F27" s="184"/>
      <c r="G27" s="184"/>
      <c r="H27" s="184"/>
      <c r="I27" s="352" t="s">
        <v>153</v>
      </c>
      <c r="J27" s="353"/>
      <c r="K27" s="81"/>
    </row>
    <row r="28" spans="1:11" ht="26.25" customHeight="1" x14ac:dyDescent="0.25">
      <c r="A28" s="350"/>
      <c r="B28" s="174"/>
      <c r="C28" s="180"/>
      <c r="D28" s="176"/>
      <c r="E28" s="176"/>
      <c r="F28" s="176"/>
      <c r="G28" s="176"/>
      <c r="H28" s="176"/>
      <c r="I28" s="185" t="s">
        <v>154</v>
      </c>
      <c r="J28" s="186"/>
      <c r="K28" s="81"/>
    </row>
    <row r="29" spans="1:11" ht="26.25" customHeight="1" x14ac:dyDescent="0.25">
      <c r="A29" s="350"/>
      <c r="B29" s="174"/>
      <c r="C29" s="180"/>
      <c r="D29" s="176"/>
      <c r="E29" s="176"/>
      <c r="F29" s="176"/>
      <c r="G29" s="176"/>
      <c r="H29" s="176"/>
      <c r="I29" s="185"/>
      <c r="J29" s="186"/>
      <c r="K29" s="81"/>
    </row>
    <row r="30" spans="1:11" ht="26.25" customHeight="1" x14ac:dyDescent="0.25">
      <c r="A30" s="350"/>
      <c r="B30" s="187"/>
      <c r="C30" s="180"/>
      <c r="D30" s="176"/>
      <c r="E30" s="176"/>
      <c r="F30" s="176"/>
      <c r="G30" s="176"/>
      <c r="H30" s="176"/>
      <c r="I30" s="188" t="s">
        <v>155</v>
      </c>
      <c r="J30" s="189">
        <f>SUM(J28:J29)</f>
        <v>0</v>
      </c>
      <c r="K30" s="81"/>
    </row>
    <row r="31" spans="1:11" s="101" customFormat="1" ht="42" customHeight="1" thickBot="1" x14ac:dyDescent="0.3">
      <c r="A31" s="351"/>
      <c r="B31" s="354" t="s">
        <v>156</v>
      </c>
      <c r="C31" s="355"/>
      <c r="D31" s="190">
        <f>SUM(D20:D30)</f>
        <v>298000</v>
      </c>
      <c r="E31" s="190"/>
      <c r="F31" s="190">
        <f>SUM(F20:F30)</f>
        <v>78000</v>
      </c>
      <c r="G31" s="190">
        <f>SUM(G20:G30)</f>
        <v>118500</v>
      </c>
      <c r="H31" s="190">
        <f>SUM(H20:H30)</f>
        <v>101500</v>
      </c>
      <c r="I31" s="191" t="s">
        <v>157</v>
      </c>
      <c r="J31" s="192">
        <f>J30+J26</f>
        <v>298000</v>
      </c>
      <c r="K31" s="147"/>
    </row>
    <row r="32" spans="1:11" s="116" customFormat="1" ht="6" customHeight="1" thickBot="1" x14ac:dyDescent="0.3">
      <c r="A32" s="193"/>
      <c r="B32" s="194"/>
      <c r="C32" s="194"/>
      <c r="D32" s="195"/>
      <c r="E32" s="195"/>
      <c r="F32" s="195"/>
      <c r="G32" s="195"/>
      <c r="H32" s="195"/>
      <c r="I32" s="196"/>
      <c r="J32" s="197"/>
    </row>
    <row r="33" spans="1:12" s="92" customFormat="1" ht="26.25" customHeight="1" thickBot="1" x14ac:dyDescent="0.3">
      <c r="A33" s="193" t="s">
        <v>158</v>
      </c>
      <c r="B33" s="363"/>
      <c r="C33" s="363"/>
      <c r="D33" s="363"/>
      <c r="E33" s="363"/>
      <c r="F33" s="363"/>
      <c r="G33" s="363"/>
      <c r="H33" s="363"/>
      <c r="I33" s="364" t="s">
        <v>138</v>
      </c>
      <c r="J33" s="365"/>
      <c r="K33" s="148"/>
    </row>
    <row r="34" spans="1:12" ht="47.25" customHeight="1" x14ac:dyDescent="0.25">
      <c r="A34" s="349" t="s">
        <v>158</v>
      </c>
      <c r="B34" s="198" t="s">
        <v>159</v>
      </c>
      <c r="C34" s="199" t="s">
        <v>179</v>
      </c>
      <c r="D34" s="169">
        <v>115000</v>
      </c>
      <c r="E34" s="169" t="s">
        <v>123</v>
      </c>
      <c r="F34" s="169">
        <v>115000</v>
      </c>
      <c r="G34" s="169"/>
      <c r="H34" s="169"/>
      <c r="I34" s="170" t="s">
        <v>142</v>
      </c>
      <c r="J34" s="171">
        <v>65000</v>
      </c>
      <c r="K34" s="200"/>
    </row>
    <row r="35" spans="1:12" ht="47.25" customHeight="1" x14ac:dyDescent="0.25">
      <c r="A35" s="350"/>
      <c r="B35" s="201" t="s">
        <v>151</v>
      </c>
      <c r="C35" s="202"/>
      <c r="D35" s="173"/>
      <c r="E35" s="173"/>
      <c r="F35" s="173"/>
      <c r="G35" s="173"/>
      <c r="H35" s="173"/>
      <c r="I35" s="177" t="s">
        <v>180</v>
      </c>
      <c r="J35" s="171">
        <f>0.4*D35</f>
        <v>0</v>
      </c>
      <c r="K35" s="105"/>
    </row>
    <row r="36" spans="1:12" ht="44.25" customHeight="1" x14ac:dyDescent="0.25">
      <c r="A36" s="350"/>
      <c r="B36" s="174" t="s">
        <v>151</v>
      </c>
      <c r="C36" s="180"/>
      <c r="D36" s="176"/>
      <c r="E36" s="176"/>
      <c r="F36" s="176"/>
      <c r="G36" s="176"/>
      <c r="H36" s="176"/>
      <c r="I36" s="177" t="s">
        <v>145</v>
      </c>
      <c r="J36" s="203">
        <v>50000</v>
      </c>
      <c r="K36" s="105"/>
    </row>
    <row r="37" spans="1:12" ht="44.25" customHeight="1" x14ac:dyDescent="0.25">
      <c r="A37" s="350"/>
      <c r="B37" s="174"/>
      <c r="C37" s="184"/>
      <c r="D37" s="176"/>
      <c r="E37" s="176"/>
      <c r="F37" s="176"/>
      <c r="G37" s="176"/>
      <c r="H37" s="176"/>
      <c r="I37" s="179" t="s">
        <v>150</v>
      </c>
      <c r="J37" s="203"/>
      <c r="K37" s="105"/>
    </row>
    <row r="38" spans="1:12" ht="44.45" customHeight="1" x14ac:dyDescent="0.25">
      <c r="A38" s="350"/>
      <c r="B38" s="204" t="s">
        <v>151</v>
      </c>
      <c r="C38" s="180"/>
      <c r="D38" s="176"/>
      <c r="E38" s="176"/>
      <c r="F38" s="176"/>
      <c r="G38" s="176"/>
      <c r="H38" s="176"/>
      <c r="I38" s="179" t="s">
        <v>151</v>
      </c>
      <c r="J38" s="203"/>
      <c r="K38" s="105"/>
    </row>
    <row r="39" spans="1:12" ht="29.25" customHeight="1" x14ac:dyDescent="0.25">
      <c r="A39" s="350"/>
      <c r="B39" s="205"/>
      <c r="C39" s="180"/>
      <c r="D39" s="176"/>
      <c r="E39" s="176"/>
      <c r="F39" s="176"/>
      <c r="G39" s="176"/>
      <c r="H39" s="176"/>
      <c r="I39" s="182" t="s">
        <v>152</v>
      </c>
      <c r="J39" s="183">
        <f>SUM(J34:J38)</f>
        <v>115000</v>
      </c>
      <c r="K39" s="105"/>
    </row>
    <row r="40" spans="1:12" ht="29.25" customHeight="1" x14ac:dyDescent="0.25">
      <c r="A40" s="350"/>
      <c r="B40" s="206"/>
      <c r="C40" s="206"/>
      <c r="D40" s="206"/>
      <c r="E40" s="206"/>
      <c r="F40" s="206"/>
      <c r="G40" s="206"/>
      <c r="H40" s="206"/>
      <c r="I40" s="352" t="s">
        <v>153</v>
      </c>
      <c r="J40" s="353"/>
      <c r="K40" s="81"/>
    </row>
    <row r="41" spans="1:12" ht="29.25" customHeight="1" x14ac:dyDescent="0.25">
      <c r="A41" s="350"/>
      <c r="B41" s="207"/>
      <c r="C41" s="187"/>
      <c r="D41" s="184"/>
      <c r="E41" s="184"/>
      <c r="F41" s="184"/>
      <c r="G41" s="187"/>
      <c r="H41" s="184"/>
      <c r="I41" s="185" t="s">
        <v>154</v>
      </c>
      <c r="J41" s="189"/>
      <c r="K41" s="81"/>
    </row>
    <row r="42" spans="1:12" ht="29.25" customHeight="1" x14ac:dyDescent="0.25">
      <c r="A42" s="350"/>
      <c r="B42" s="207"/>
      <c r="C42" s="187"/>
      <c r="D42" s="184"/>
      <c r="E42" s="184"/>
      <c r="F42" s="184"/>
      <c r="G42" s="187"/>
      <c r="H42" s="184"/>
      <c r="I42" s="185"/>
      <c r="J42" s="189"/>
      <c r="K42" s="81"/>
    </row>
    <row r="43" spans="1:12" ht="29.25" customHeight="1" x14ac:dyDescent="0.25">
      <c r="A43" s="350"/>
      <c r="B43" s="187"/>
      <c r="C43" s="187"/>
      <c r="D43" s="184"/>
      <c r="E43" s="184"/>
      <c r="F43" s="184"/>
      <c r="G43" s="187"/>
      <c r="H43" s="184"/>
      <c r="I43" s="188" t="s">
        <v>155</v>
      </c>
      <c r="J43" s="189">
        <f>SUM(J41:J42)</f>
        <v>0</v>
      </c>
      <c r="K43" s="81"/>
    </row>
    <row r="44" spans="1:12" s="101" customFormat="1" ht="42" customHeight="1" thickBot="1" x14ac:dyDescent="0.3">
      <c r="A44" s="351"/>
      <c r="B44" s="354" t="s">
        <v>161</v>
      </c>
      <c r="C44" s="355"/>
      <c r="D44" s="190">
        <f>SUM(D34:D43)</f>
        <v>115000</v>
      </c>
      <c r="E44" s="208"/>
      <c r="F44" s="190">
        <f>SUM(F34:F43)</f>
        <v>115000</v>
      </c>
      <c r="G44" s="190">
        <f>SUM(G34:G43)</f>
        <v>0</v>
      </c>
      <c r="H44" s="190">
        <f>SUM(H34:H43)</f>
        <v>0</v>
      </c>
      <c r="I44" s="209" t="s">
        <v>162</v>
      </c>
      <c r="J44" s="210">
        <f>J43+J39</f>
        <v>115000</v>
      </c>
      <c r="K44" s="147"/>
    </row>
    <row r="45" spans="1:12" s="116" customFormat="1" ht="8.4499999999999993" customHeight="1" thickBot="1" x14ac:dyDescent="0.3">
      <c r="A45" s="193"/>
      <c r="B45" s="194"/>
      <c r="C45" s="194"/>
      <c r="D45" s="211"/>
      <c r="E45" s="211"/>
      <c r="F45" s="211"/>
      <c r="G45" s="212"/>
      <c r="H45" s="211"/>
      <c r="I45" s="194"/>
      <c r="J45" s="197"/>
    </row>
    <row r="46" spans="1:12" s="92" customFormat="1" ht="42" customHeight="1" thickBot="1" x14ac:dyDescent="0.3">
      <c r="A46" s="356" t="s">
        <v>163</v>
      </c>
      <c r="B46" s="357"/>
      <c r="C46" s="358"/>
      <c r="D46" s="213">
        <f>D31+D44</f>
        <v>413000</v>
      </c>
      <c r="E46" s="213"/>
      <c r="F46" s="213">
        <f>F31+F44</f>
        <v>193000</v>
      </c>
      <c r="G46" s="213">
        <f>G31+G44</f>
        <v>118500</v>
      </c>
      <c r="H46" s="213">
        <f>H31+H44</f>
        <v>101500</v>
      </c>
      <c r="I46" s="214" t="s">
        <v>164</v>
      </c>
      <c r="J46" s="215">
        <f>J31+J44</f>
        <v>413000</v>
      </c>
      <c r="K46" s="216"/>
      <c r="L46" s="217"/>
    </row>
    <row r="47" spans="1:12" x14ac:dyDescent="0.25">
      <c r="J47" s="218"/>
    </row>
    <row r="48" spans="1:12" x14ac:dyDescent="0.25">
      <c r="D48" s="219"/>
      <c r="J48" s="220"/>
    </row>
    <row r="49" spans="10:10" x14ac:dyDescent="0.25">
      <c r="J49" s="221"/>
    </row>
  </sheetData>
  <mergeCells count="26">
    <mergeCell ref="A34:A44"/>
    <mergeCell ref="I40:J40"/>
    <mergeCell ref="B44:C44"/>
    <mergeCell ref="A46:C46"/>
    <mergeCell ref="I19:J19"/>
    <mergeCell ref="A20:A31"/>
    <mergeCell ref="B20:B21"/>
    <mergeCell ref="I27:J27"/>
    <mergeCell ref="B31:C31"/>
    <mergeCell ref="B33:H33"/>
    <mergeCell ref="I33:J33"/>
    <mergeCell ref="B15:H15"/>
    <mergeCell ref="I15:J15"/>
    <mergeCell ref="B16:B17"/>
    <mergeCell ref="C16:C17"/>
    <mergeCell ref="D16:D17"/>
    <mergeCell ref="E16:E17"/>
    <mergeCell ref="F16:H16"/>
    <mergeCell ref="I16:I17"/>
    <mergeCell ref="J16:J17"/>
    <mergeCell ref="B1:J2"/>
    <mergeCell ref="B4:J4"/>
    <mergeCell ref="B6:C8"/>
    <mergeCell ref="D6:J6"/>
    <mergeCell ref="D7:J7"/>
    <mergeCell ref="D8:J8"/>
  </mergeCells>
  <printOptions horizontalCentered="1" verticalCentered="1"/>
  <pageMargins left="0.23622047244094491" right="0.23622047244094491" top="0" bottom="0.74803149606299213" header="0.31496062992125984" footer="0.31496062992125984"/>
  <pageSetup paperSize="8" scale="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8"/>
  <sheetViews>
    <sheetView showGridLines="0" topLeftCell="A13" zoomScale="90" zoomScaleNormal="90" workbookViewId="0">
      <selection activeCell="B59" sqref="B59"/>
    </sheetView>
  </sheetViews>
  <sheetFormatPr baseColWidth="10" defaultColWidth="11.42578125" defaultRowHeight="12.75" x14ac:dyDescent="0.2"/>
  <cols>
    <col min="1" max="1" width="23" style="11" customWidth="1"/>
    <col min="2" max="2" width="25.140625" style="8" customWidth="1"/>
    <col min="3" max="3" width="15.85546875" style="11" customWidth="1"/>
    <col min="4" max="4" width="12.140625" style="8" customWidth="1"/>
    <col min="5" max="5" width="15.28515625" style="1" customWidth="1"/>
    <col min="6" max="6" width="10.7109375" style="1" customWidth="1"/>
    <col min="7" max="7" width="10.7109375" style="4" customWidth="1"/>
    <col min="8" max="9" width="13.42578125" style="1" customWidth="1"/>
    <col min="10" max="10" width="13.42578125" style="14" customWidth="1"/>
    <col min="11" max="11" width="20.7109375" style="1" customWidth="1"/>
    <col min="12" max="13" width="13.42578125" style="1" customWidth="1"/>
    <col min="14" max="14" width="13.42578125" style="14" customWidth="1"/>
    <col min="15" max="15" width="27.7109375" style="14" customWidth="1"/>
    <col min="16" max="16384" width="11.42578125" style="1"/>
  </cols>
  <sheetData>
    <row r="1" spans="1:16" ht="13.5" customHeight="1" x14ac:dyDescent="0.2">
      <c r="A1" s="302"/>
      <c r="B1" s="302"/>
      <c r="C1" s="302"/>
      <c r="D1" s="302"/>
      <c r="E1" s="302"/>
      <c r="F1" s="302"/>
      <c r="G1" s="302"/>
      <c r="H1" s="302"/>
      <c r="I1" s="302"/>
      <c r="J1" s="302"/>
      <c r="K1" s="303"/>
      <c r="L1" s="303"/>
      <c r="M1" s="303"/>
      <c r="N1" s="303"/>
      <c r="O1" s="1"/>
    </row>
    <row r="2" spans="1:16" s="8" customFormat="1" ht="16.5" customHeight="1" x14ac:dyDescent="0.2">
      <c r="A2" s="304"/>
      <c r="B2" s="304"/>
      <c r="C2" s="304"/>
      <c r="D2" s="304"/>
      <c r="E2" s="304"/>
      <c r="F2" s="304"/>
      <c r="G2" s="304"/>
      <c r="H2" s="304"/>
      <c r="I2" s="304"/>
      <c r="J2" s="304"/>
      <c r="K2" s="304"/>
      <c r="L2" s="304"/>
      <c r="M2" s="304"/>
      <c r="N2" s="304"/>
      <c r="O2" s="304"/>
    </row>
    <row r="3" spans="1:16" s="2" customFormat="1" ht="19.5" customHeight="1" x14ac:dyDescent="0.2">
      <c r="A3" s="305" t="s">
        <v>29</v>
      </c>
      <c r="B3" s="305"/>
      <c r="C3" s="305"/>
      <c r="D3" s="305"/>
      <c r="E3" s="305"/>
      <c r="F3" s="305"/>
      <c r="G3" s="305"/>
      <c r="H3" s="305"/>
      <c r="I3" s="305"/>
      <c r="J3" s="305"/>
      <c r="K3" s="305"/>
      <c r="L3" s="305"/>
      <c r="M3" s="305"/>
      <c r="N3" s="305"/>
      <c r="O3" s="305"/>
    </row>
    <row r="4" spans="1:16" ht="13.5" customHeight="1" x14ac:dyDescent="0.2">
      <c r="A4" s="302" t="s">
        <v>2</v>
      </c>
      <c r="B4" s="302"/>
      <c r="C4" s="302"/>
      <c r="D4" s="302"/>
      <c r="E4" s="302"/>
      <c r="F4" s="302"/>
      <c r="G4" s="302"/>
      <c r="H4" s="302"/>
      <c r="I4" s="302"/>
      <c r="J4" s="302"/>
      <c r="K4" s="302"/>
      <c r="L4" s="302"/>
      <c r="M4" s="302"/>
      <c r="N4" s="302"/>
      <c r="O4" s="302"/>
    </row>
    <row r="5" spans="1:16" s="5" customFormat="1" ht="12.6" customHeight="1" thickBot="1" x14ac:dyDescent="0.25">
      <c r="A5" s="10"/>
      <c r="B5" s="9"/>
      <c r="C5" s="10"/>
      <c r="D5" s="9"/>
      <c r="E5" s="7"/>
      <c r="F5" s="7"/>
      <c r="G5" s="7"/>
      <c r="H5" s="6"/>
      <c r="I5" s="6"/>
      <c r="J5" s="13"/>
      <c r="K5" s="6"/>
      <c r="L5" s="15"/>
      <c r="M5" s="15"/>
      <c r="N5" s="13"/>
      <c r="O5" s="13"/>
    </row>
    <row r="6" spans="1:16" s="5" customFormat="1" ht="20.45" customHeight="1" x14ac:dyDescent="0.2">
      <c r="A6" s="308" t="s">
        <v>8</v>
      </c>
      <c r="B6" s="306"/>
      <c r="C6" s="306"/>
      <c r="D6" s="306"/>
      <c r="E6" s="306"/>
      <c r="F6" s="306"/>
      <c r="G6" s="306"/>
      <c r="H6" s="306" t="s">
        <v>23</v>
      </c>
      <c r="I6" s="306"/>
      <c r="J6" s="306"/>
      <c r="K6" s="306"/>
      <c r="L6" s="306"/>
      <c r="M6" s="306"/>
      <c r="N6" s="306"/>
      <c r="O6" s="307"/>
    </row>
    <row r="7" spans="1:16" s="5" customFormat="1" ht="18" customHeight="1" thickBot="1" x14ac:dyDescent="0.25">
      <c r="A7" s="309" t="s">
        <v>9</v>
      </c>
      <c r="B7" s="287" t="s">
        <v>16</v>
      </c>
      <c r="C7" s="309" t="s">
        <v>17</v>
      </c>
      <c r="D7" s="287" t="s">
        <v>3</v>
      </c>
      <c r="E7" s="287" t="s">
        <v>22</v>
      </c>
      <c r="F7" s="288"/>
      <c r="G7" s="288"/>
      <c r="H7" s="292" t="s">
        <v>25</v>
      </c>
      <c r="I7" s="292"/>
      <c r="J7" s="292"/>
      <c r="K7" s="292"/>
      <c r="L7" s="292" t="s">
        <v>26</v>
      </c>
      <c r="M7" s="292"/>
      <c r="N7" s="292"/>
      <c r="O7" s="293"/>
      <c r="P7" s="12"/>
    </row>
    <row r="8" spans="1:16" ht="18" customHeight="1" thickBot="1" x14ac:dyDescent="0.25">
      <c r="A8" s="310"/>
      <c r="B8" s="290"/>
      <c r="C8" s="310"/>
      <c r="D8" s="290"/>
      <c r="E8" s="289"/>
      <c r="F8" s="289"/>
      <c r="G8" s="289"/>
      <c r="H8" s="283" t="s">
        <v>14</v>
      </c>
      <c r="I8" s="283" t="s">
        <v>24</v>
      </c>
      <c r="J8" s="285" t="s">
        <v>7</v>
      </c>
      <c r="K8" s="290" t="s">
        <v>5</v>
      </c>
      <c r="L8" s="283" t="s">
        <v>14</v>
      </c>
      <c r="M8" s="283" t="s">
        <v>24</v>
      </c>
      <c r="N8" s="285" t="s">
        <v>4</v>
      </c>
      <c r="O8" s="312" t="s">
        <v>5</v>
      </c>
    </row>
    <row r="9" spans="1:16" ht="19.149999999999999" customHeight="1" thickBot="1" x14ac:dyDescent="0.25">
      <c r="A9" s="310"/>
      <c r="B9" s="290"/>
      <c r="C9" s="310"/>
      <c r="D9" s="290"/>
      <c r="E9" s="289"/>
      <c r="F9" s="289"/>
      <c r="G9" s="289"/>
      <c r="H9" s="284"/>
      <c r="I9" s="284"/>
      <c r="J9" s="285"/>
      <c r="K9" s="290"/>
      <c r="L9" s="284"/>
      <c r="M9" s="284"/>
      <c r="N9" s="285"/>
      <c r="O9" s="312"/>
    </row>
    <row r="10" spans="1:16" ht="18" customHeight="1" thickBot="1" x14ac:dyDescent="0.25">
      <c r="A10" s="310"/>
      <c r="B10" s="290"/>
      <c r="C10" s="310"/>
      <c r="D10" s="290"/>
      <c r="E10" s="290" t="s">
        <v>6</v>
      </c>
      <c r="F10" s="290" t="s">
        <v>0</v>
      </c>
      <c r="G10" s="290" t="s">
        <v>1</v>
      </c>
      <c r="H10" s="284"/>
      <c r="I10" s="284"/>
      <c r="J10" s="285"/>
      <c r="K10" s="290"/>
      <c r="L10" s="284"/>
      <c r="M10" s="284"/>
      <c r="N10" s="285"/>
      <c r="O10" s="312"/>
    </row>
    <row r="11" spans="1:16" s="3" customFormat="1" ht="18" customHeight="1" thickBot="1" x14ac:dyDescent="0.25">
      <c r="A11" s="311"/>
      <c r="B11" s="291"/>
      <c r="C11" s="311"/>
      <c r="D11" s="291"/>
      <c r="E11" s="291"/>
      <c r="F11" s="291"/>
      <c r="G11" s="291"/>
      <c r="H11" s="284"/>
      <c r="I11" s="284"/>
      <c r="J11" s="286"/>
      <c r="K11" s="291"/>
      <c r="L11" s="284"/>
      <c r="M11" s="284"/>
      <c r="N11" s="286"/>
      <c r="O11" s="313"/>
    </row>
    <row r="12" spans="1:16" s="3" customFormat="1" ht="151.5" customHeight="1" thickBot="1" x14ac:dyDescent="0.25">
      <c r="A12" s="366" t="s">
        <v>43</v>
      </c>
      <c r="B12" s="367"/>
      <c r="C12" s="367"/>
      <c r="D12" s="368">
        <v>4224000</v>
      </c>
      <c r="E12" s="368" t="s">
        <v>11</v>
      </c>
      <c r="F12" s="368" t="s">
        <v>12</v>
      </c>
      <c r="G12" s="368"/>
      <c r="H12" s="368"/>
      <c r="I12" s="368"/>
      <c r="J12" s="368">
        <v>4224000</v>
      </c>
      <c r="K12" s="368" t="s">
        <v>13</v>
      </c>
      <c r="L12" s="368"/>
      <c r="M12" s="368"/>
      <c r="N12" s="368"/>
      <c r="O12" s="369"/>
    </row>
    <row r="13" spans="1:16" s="3" customFormat="1" ht="100.15" customHeight="1" x14ac:dyDescent="0.2">
      <c r="A13" s="33" t="s">
        <v>10</v>
      </c>
      <c r="B13" s="370" t="s">
        <v>44</v>
      </c>
      <c r="C13" s="371" t="s">
        <v>45</v>
      </c>
      <c r="D13" s="40">
        <v>580000</v>
      </c>
      <c r="E13" s="41" t="s">
        <v>46</v>
      </c>
      <c r="F13" s="42" t="s">
        <v>47</v>
      </c>
      <c r="G13" s="42" t="s">
        <v>48</v>
      </c>
      <c r="H13" s="43">
        <v>330000</v>
      </c>
      <c r="I13" s="43"/>
      <c r="J13" s="44">
        <v>230000</v>
      </c>
      <c r="K13" s="41" t="s">
        <v>15</v>
      </c>
      <c r="L13" s="43">
        <v>250000</v>
      </c>
      <c r="M13" s="43"/>
      <c r="N13" s="44">
        <v>0</v>
      </c>
      <c r="O13" s="45" t="s">
        <v>49</v>
      </c>
    </row>
    <row r="14" spans="1:16" s="3" customFormat="1" ht="100.15" customHeight="1" x14ac:dyDescent="0.2">
      <c r="A14" s="33" t="s">
        <v>50</v>
      </c>
      <c r="B14" s="370"/>
      <c r="C14" s="371"/>
      <c r="D14" s="40">
        <v>760000</v>
      </c>
      <c r="E14" s="41" t="s">
        <v>51</v>
      </c>
      <c r="F14" s="42" t="s">
        <v>52</v>
      </c>
      <c r="G14" s="42" t="s">
        <v>53</v>
      </c>
      <c r="H14" s="43">
        <v>460000</v>
      </c>
      <c r="I14" s="43"/>
      <c r="J14" s="44">
        <v>300000</v>
      </c>
      <c r="K14" s="41" t="s">
        <v>15</v>
      </c>
      <c r="L14" s="43">
        <v>300000</v>
      </c>
      <c r="M14" s="43"/>
      <c r="N14" s="44">
        <v>0</v>
      </c>
      <c r="O14" s="45" t="s">
        <v>54</v>
      </c>
    </row>
    <row r="15" spans="1:16" s="3" customFormat="1" ht="100.15" customHeight="1" x14ac:dyDescent="0.2">
      <c r="A15" s="33" t="s">
        <v>18</v>
      </c>
      <c r="B15" s="370"/>
      <c r="C15" s="371"/>
      <c r="D15" s="40">
        <v>600000</v>
      </c>
      <c r="E15" s="38" t="s">
        <v>55</v>
      </c>
      <c r="F15" s="19" t="s">
        <v>56</v>
      </c>
      <c r="G15" s="19" t="s">
        <v>57</v>
      </c>
      <c r="H15" s="43">
        <v>370000</v>
      </c>
      <c r="I15" s="43"/>
      <c r="J15" s="44">
        <v>300000</v>
      </c>
      <c r="K15" s="41" t="s">
        <v>15</v>
      </c>
      <c r="L15" s="43">
        <v>230000</v>
      </c>
      <c r="M15" s="43"/>
      <c r="N15" s="44">
        <v>0</v>
      </c>
      <c r="O15" s="45" t="s">
        <v>58</v>
      </c>
    </row>
    <row r="16" spans="1:16" s="3" customFormat="1" ht="100.15" customHeight="1" x14ac:dyDescent="0.2">
      <c r="A16" s="33" t="s">
        <v>59</v>
      </c>
      <c r="B16" s="370"/>
      <c r="C16" s="371"/>
      <c r="D16" s="16">
        <v>100000</v>
      </c>
      <c r="E16" s="41" t="s">
        <v>20</v>
      </c>
      <c r="F16" s="19"/>
      <c r="G16" s="42" t="s">
        <v>60</v>
      </c>
      <c r="H16" s="17"/>
      <c r="I16" s="17"/>
      <c r="J16" s="28"/>
      <c r="K16" s="38"/>
      <c r="L16" s="17">
        <v>100000</v>
      </c>
      <c r="M16" s="17"/>
      <c r="N16" s="28">
        <v>50000</v>
      </c>
      <c r="O16" s="18" t="s">
        <v>61</v>
      </c>
    </row>
    <row r="17" spans="1:15" s="3" customFormat="1" ht="111.6" customHeight="1" x14ac:dyDescent="0.2">
      <c r="A17" s="33" t="s">
        <v>28</v>
      </c>
      <c r="B17" s="370"/>
      <c r="C17" s="371"/>
      <c r="D17" s="46">
        <v>110000</v>
      </c>
      <c r="E17" s="41" t="s">
        <v>30</v>
      </c>
      <c r="F17" s="42" t="s">
        <v>62</v>
      </c>
      <c r="G17" s="42" t="s">
        <v>63</v>
      </c>
      <c r="H17" s="47">
        <v>50000</v>
      </c>
      <c r="I17" s="47"/>
      <c r="J17" s="48">
        <v>0</v>
      </c>
      <c r="K17" s="49"/>
      <c r="L17" s="50">
        <v>60000</v>
      </c>
      <c r="M17" s="47"/>
      <c r="N17" s="48">
        <v>10000</v>
      </c>
      <c r="O17" s="51" t="s">
        <v>64</v>
      </c>
    </row>
    <row r="18" spans="1:15" s="3" customFormat="1" ht="19.149999999999999" customHeight="1" thickBot="1" x14ac:dyDescent="0.25">
      <c r="A18" s="298" t="s">
        <v>21</v>
      </c>
      <c r="B18" s="299"/>
      <c r="C18" s="299"/>
      <c r="D18" s="52">
        <f>D13+D16+D17+D14+D15</f>
        <v>2150000</v>
      </c>
      <c r="E18" s="23"/>
      <c r="F18" s="20">
        <v>1210000</v>
      </c>
      <c r="G18" s="21">
        <v>940000</v>
      </c>
      <c r="H18" s="52">
        <f>H13+H16+H17+H14+H15</f>
        <v>1210000</v>
      </c>
      <c r="I18" s="21"/>
      <c r="J18" s="31">
        <f>J13+J16+J17+J14+J15</f>
        <v>830000</v>
      </c>
      <c r="K18" s="23"/>
      <c r="L18" s="52">
        <f>L13+L16+L17+L14+L15</f>
        <v>940000</v>
      </c>
      <c r="M18" s="21"/>
      <c r="N18" s="31">
        <f>N13+N16+N17+N14+N15</f>
        <v>60000</v>
      </c>
      <c r="O18" s="22"/>
    </row>
  </sheetData>
  <autoFilter ref="A11:G11" xr:uid="{00000000-0009-0000-0000-000002000000}"/>
  <mergeCells count="28">
    <mergeCell ref="A12:O12"/>
    <mergeCell ref="B13:B17"/>
    <mergeCell ref="C13:C17"/>
    <mergeCell ref="A18:C18"/>
    <mergeCell ref="L7:O7"/>
    <mergeCell ref="H8:H11"/>
    <mergeCell ref="I8:I11"/>
    <mergeCell ref="J8:J11"/>
    <mergeCell ref="K8:K11"/>
    <mergeCell ref="L8:L11"/>
    <mergeCell ref="M8:M11"/>
    <mergeCell ref="N8:N11"/>
    <mergeCell ref="O8:O11"/>
    <mergeCell ref="A7:A11"/>
    <mergeCell ref="B7:B11"/>
    <mergeCell ref="C7:C11"/>
    <mergeCell ref="D7:D11"/>
    <mergeCell ref="E7:G9"/>
    <mergeCell ref="H7:K7"/>
    <mergeCell ref="E10:E11"/>
    <mergeCell ref="F10:F11"/>
    <mergeCell ref="G10:G11"/>
    <mergeCell ref="A1:N1"/>
    <mergeCell ref="A2:O2"/>
    <mergeCell ref="A3:O3"/>
    <mergeCell ref="A4:O4"/>
    <mergeCell ref="A6:G6"/>
    <mergeCell ref="H6:O6"/>
  </mergeCells>
  <printOptions horizontalCentered="1"/>
  <pageMargins left="0" right="0" top="0.39370078740157483" bottom="0.39370078740157483" header="0" footer="0"/>
  <pageSetup paperSize="8" scale="87"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
  <sheetViews>
    <sheetView topLeftCell="A13" zoomScale="90" zoomScaleNormal="90" workbookViewId="0">
      <selection activeCell="M21" sqref="M21"/>
    </sheetView>
  </sheetViews>
  <sheetFormatPr baseColWidth="10" defaultColWidth="11.42578125" defaultRowHeight="15" x14ac:dyDescent="0.25"/>
  <cols>
    <col min="1" max="1" width="3.85546875" style="80" customWidth="1"/>
    <col min="2" max="2" width="31.42578125" style="80" customWidth="1"/>
    <col min="3" max="3" width="38.42578125" style="80" customWidth="1"/>
    <col min="4" max="4" width="22.5703125" style="80" customWidth="1"/>
    <col min="5" max="5" width="12.5703125" style="80" customWidth="1"/>
    <col min="6" max="8" width="13.140625" style="80" customWidth="1"/>
    <col min="9" max="9" width="33.5703125" style="80" customWidth="1"/>
    <col min="10" max="10" width="14.85546875" style="96" customWidth="1"/>
    <col min="11" max="16384" width="11.42578125" style="80"/>
  </cols>
  <sheetData>
    <row r="1" spans="1:11" ht="3.75" customHeight="1" x14ac:dyDescent="0.25">
      <c r="B1" s="314" t="s">
        <v>116</v>
      </c>
      <c r="C1" s="315"/>
      <c r="D1" s="315"/>
      <c r="E1" s="315"/>
      <c r="F1" s="315"/>
      <c r="G1" s="315"/>
      <c r="H1" s="315"/>
      <c r="I1" s="315"/>
      <c r="J1" s="315"/>
      <c r="K1" s="81"/>
    </row>
    <row r="2" spans="1:11" ht="41.25" customHeight="1" x14ac:dyDescent="0.25">
      <c r="B2" s="314"/>
      <c r="C2" s="315"/>
      <c r="D2" s="315"/>
      <c r="E2" s="315"/>
      <c r="F2" s="315"/>
      <c r="G2" s="315"/>
      <c r="H2" s="315"/>
      <c r="I2" s="315"/>
      <c r="J2" s="315"/>
      <c r="K2" s="81"/>
    </row>
    <row r="3" spans="1:11" s="82" customFormat="1" ht="42.75" customHeight="1" x14ac:dyDescent="0.25">
      <c r="B3" s="83"/>
      <c r="C3" s="84"/>
      <c r="D3" s="85"/>
      <c r="E3" s="86"/>
      <c r="F3" s="86"/>
      <c r="G3" s="86"/>
      <c r="H3" s="86"/>
      <c r="I3" s="86"/>
      <c r="J3" s="87"/>
    </row>
    <row r="4" spans="1:11" s="82" customFormat="1" ht="48.6" customHeight="1" x14ac:dyDescent="0.2">
      <c r="B4" s="372" t="s">
        <v>117</v>
      </c>
      <c r="C4" s="373"/>
      <c r="D4" s="373"/>
      <c r="E4" s="373"/>
      <c r="F4" s="373"/>
      <c r="G4" s="373"/>
      <c r="H4" s="373"/>
      <c r="I4" s="373"/>
      <c r="J4" s="374"/>
    </row>
    <row r="5" spans="1:11" s="82" customFormat="1" ht="14.25" x14ac:dyDescent="0.2">
      <c r="B5" s="88"/>
      <c r="C5" s="88"/>
      <c r="D5" s="88"/>
      <c r="E5" s="88"/>
      <c r="F5" s="88"/>
      <c r="G5" s="89"/>
      <c r="H5" s="89"/>
      <c r="I5" s="88"/>
      <c r="J5" s="90"/>
    </row>
    <row r="6" spans="1:11" s="82" customFormat="1" ht="32.25" customHeight="1" x14ac:dyDescent="0.2">
      <c r="A6" s="83"/>
      <c r="B6" s="319" t="s">
        <v>118</v>
      </c>
      <c r="C6" s="320"/>
      <c r="D6" s="325" t="s">
        <v>119</v>
      </c>
      <c r="E6" s="326"/>
      <c r="F6" s="326"/>
      <c r="G6" s="326"/>
      <c r="H6" s="326"/>
      <c r="I6" s="326"/>
      <c r="J6" s="327"/>
      <c r="K6" s="91"/>
    </row>
    <row r="7" spans="1:11" s="82" customFormat="1" ht="32.25" customHeight="1" x14ac:dyDescent="0.2">
      <c r="A7" s="83"/>
      <c r="B7" s="321"/>
      <c r="C7" s="322"/>
      <c r="D7" s="325" t="s">
        <v>120</v>
      </c>
      <c r="E7" s="326"/>
      <c r="F7" s="326"/>
      <c r="G7" s="326"/>
      <c r="H7" s="326"/>
      <c r="I7" s="326"/>
      <c r="J7" s="327"/>
      <c r="K7" s="91"/>
    </row>
    <row r="8" spans="1:11" s="82" customFormat="1" ht="32.25" customHeight="1" x14ac:dyDescent="0.2">
      <c r="A8" s="83"/>
      <c r="B8" s="323"/>
      <c r="C8" s="324"/>
      <c r="D8" s="328" t="s">
        <v>28</v>
      </c>
      <c r="E8" s="329"/>
      <c r="F8" s="329"/>
      <c r="G8" s="329"/>
      <c r="H8" s="329"/>
      <c r="I8" s="329"/>
      <c r="J8" s="330"/>
      <c r="K8" s="91"/>
    </row>
    <row r="9" spans="1:11" ht="1.5" customHeight="1" x14ac:dyDescent="0.25">
      <c r="B9" s="92"/>
      <c r="C9" s="92"/>
      <c r="D9" s="92"/>
      <c r="E9" s="92"/>
      <c r="F9" s="92"/>
      <c r="G9" s="92"/>
      <c r="H9" s="92"/>
      <c r="I9" s="92"/>
      <c r="J9" s="93"/>
    </row>
    <row r="10" spans="1:11" ht="16.5" customHeight="1" x14ac:dyDescent="0.25">
      <c r="A10" s="94"/>
      <c r="B10" s="95" t="s">
        <v>121</v>
      </c>
      <c r="C10" s="82"/>
    </row>
    <row r="11" spans="1:11" ht="16.5" customHeight="1" x14ac:dyDescent="0.25">
      <c r="A11" s="97"/>
      <c r="B11" s="98" t="s">
        <v>122</v>
      </c>
      <c r="C11" s="99" t="s">
        <v>123</v>
      </c>
    </row>
    <row r="12" spans="1:11" ht="15.75" x14ac:dyDescent="0.25">
      <c r="A12" s="97"/>
      <c r="B12" s="100" t="s">
        <v>122</v>
      </c>
      <c r="C12" s="99" t="s">
        <v>124</v>
      </c>
      <c r="F12" s="101"/>
      <c r="G12" s="101"/>
      <c r="H12" s="101"/>
      <c r="I12" s="81"/>
    </row>
    <row r="13" spans="1:11" ht="13.5" customHeight="1" x14ac:dyDescent="0.25">
      <c r="A13" s="97"/>
      <c r="B13" s="100" t="s">
        <v>122</v>
      </c>
      <c r="C13" s="99" t="s">
        <v>125</v>
      </c>
      <c r="D13" s="102"/>
      <c r="E13" s="103"/>
      <c r="F13" s="104"/>
      <c r="G13" s="104"/>
      <c r="H13" s="104"/>
      <c r="I13" s="105"/>
    </row>
    <row r="14" spans="1:11" ht="11.1" customHeight="1" thickBot="1" x14ac:dyDescent="0.3">
      <c r="A14" s="97"/>
      <c r="B14" s="104"/>
      <c r="C14" s="104"/>
      <c r="D14" s="104"/>
      <c r="E14" s="104"/>
      <c r="F14" s="104"/>
      <c r="G14" s="104"/>
      <c r="H14" s="104"/>
      <c r="I14" s="106"/>
      <c r="J14" s="107"/>
      <c r="K14" s="108"/>
    </row>
    <row r="15" spans="1:11" ht="21.75" customHeight="1" x14ac:dyDescent="0.25">
      <c r="A15" s="97"/>
      <c r="B15" s="331" t="s">
        <v>126</v>
      </c>
      <c r="C15" s="332"/>
      <c r="D15" s="332"/>
      <c r="E15" s="332"/>
      <c r="F15" s="332"/>
      <c r="G15" s="332"/>
      <c r="H15" s="333"/>
      <c r="I15" s="334" t="s">
        <v>127</v>
      </c>
      <c r="J15" s="335"/>
      <c r="K15" s="81"/>
    </row>
    <row r="16" spans="1:11" ht="29.1" customHeight="1" x14ac:dyDescent="0.25">
      <c r="A16" s="97"/>
      <c r="B16" s="336" t="s">
        <v>128</v>
      </c>
      <c r="C16" s="338" t="s">
        <v>129</v>
      </c>
      <c r="D16" s="338" t="s">
        <v>130</v>
      </c>
      <c r="E16" s="340" t="s">
        <v>131</v>
      </c>
      <c r="F16" s="342" t="s">
        <v>132</v>
      </c>
      <c r="G16" s="343"/>
      <c r="H16" s="344"/>
      <c r="I16" s="345" t="s">
        <v>133</v>
      </c>
      <c r="J16" s="347" t="s">
        <v>134</v>
      </c>
      <c r="K16" s="81"/>
    </row>
    <row r="17" spans="1:11" ht="34.35" customHeight="1" thickBot="1" x14ac:dyDescent="0.3">
      <c r="A17" s="109"/>
      <c r="B17" s="337"/>
      <c r="C17" s="339"/>
      <c r="D17" s="339"/>
      <c r="E17" s="341"/>
      <c r="F17" s="110" t="s">
        <v>172</v>
      </c>
      <c r="G17" s="110" t="s">
        <v>173</v>
      </c>
      <c r="H17" s="110" t="s">
        <v>198</v>
      </c>
      <c r="I17" s="346"/>
      <c r="J17" s="348"/>
      <c r="K17" s="81"/>
    </row>
    <row r="18" spans="1:11" s="116" customFormat="1" ht="6" customHeight="1" thickBot="1" x14ac:dyDescent="0.3">
      <c r="A18" s="111"/>
      <c r="B18" s="112"/>
      <c r="C18" s="112"/>
      <c r="D18" s="113"/>
      <c r="E18" s="113"/>
      <c r="F18" s="113"/>
      <c r="G18" s="113"/>
      <c r="H18" s="113"/>
      <c r="I18" s="114"/>
      <c r="J18" s="115"/>
    </row>
    <row r="19" spans="1:11" ht="26.25" thickBot="1" x14ac:dyDescent="0.3">
      <c r="A19" s="117"/>
      <c r="B19" s="118" t="s">
        <v>136</v>
      </c>
      <c r="C19" s="118" t="s">
        <v>137</v>
      </c>
      <c r="D19" s="119"/>
      <c r="E19" s="120"/>
      <c r="F19" s="121"/>
      <c r="G19" s="120"/>
      <c r="H19" s="120"/>
      <c r="I19" s="359" t="s">
        <v>138</v>
      </c>
      <c r="J19" s="360"/>
      <c r="K19" s="81"/>
    </row>
    <row r="20" spans="1:11" ht="39" customHeight="1" x14ac:dyDescent="0.25">
      <c r="A20" s="375" t="s">
        <v>139</v>
      </c>
      <c r="B20" s="122" t="s">
        <v>140</v>
      </c>
      <c r="C20" s="123" t="s">
        <v>141</v>
      </c>
      <c r="D20" s="124">
        <v>40000</v>
      </c>
      <c r="E20" s="124" t="s">
        <v>123</v>
      </c>
      <c r="F20" s="124">
        <v>20000</v>
      </c>
      <c r="G20" s="124">
        <v>20000</v>
      </c>
      <c r="H20" s="124"/>
      <c r="I20" s="125" t="s">
        <v>142</v>
      </c>
      <c r="J20" s="126">
        <v>10000</v>
      </c>
      <c r="K20" s="81"/>
    </row>
    <row r="21" spans="1:11" ht="51" x14ac:dyDescent="0.25">
      <c r="A21" s="376"/>
      <c r="B21" s="127" t="s">
        <v>143</v>
      </c>
      <c r="C21" s="128" t="s">
        <v>144</v>
      </c>
      <c r="D21" s="129"/>
      <c r="E21" s="129"/>
      <c r="F21" s="129"/>
      <c r="G21" s="129"/>
      <c r="H21" s="129"/>
      <c r="I21" s="130" t="s">
        <v>177</v>
      </c>
      <c r="J21" s="131">
        <v>30000</v>
      </c>
      <c r="K21" s="81"/>
    </row>
    <row r="22" spans="1:11" ht="43.35" customHeight="1" x14ac:dyDescent="0.25">
      <c r="A22" s="376"/>
      <c r="B22" s="127" t="s">
        <v>146</v>
      </c>
      <c r="C22" s="128" t="s">
        <v>147</v>
      </c>
      <c r="D22" s="129">
        <v>16000</v>
      </c>
      <c r="E22" s="129" t="s">
        <v>123</v>
      </c>
      <c r="F22" s="129">
        <v>8000</v>
      </c>
      <c r="G22" s="129">
        <v>8000</v>
      </c>
      <c r="H22" s="129"/>
      <c r="I22" s="132"/>
      <c r="J22" s="131"/>
      <c r="K22" s="81"/>
    </row>
    <row r="23" spans="1:11" ht="43.35" customHeight="1" x14ac:dyDescent="0.25">
      <c r="A23" s="376"/>
      <c r="B23" s="127" t="s">
        <v>148</v>
      </c>
      <c r="C23" s="133" t="s">
        <v>149</v>
      </c>
      <c r="D23" s="129">
        <v>4000</v>
      </c>
      <c r="E23" s="129" t="s">
        <v>123</v>
      </c>
      <c r="F23" s="129">
        <v>1000</v>
      </c>
      <c r="G23" s="129">
        <v>2000</v>
      </c>
      <c r="H23" s="129">
        <v>1000</v>
      </c>
      <c r="I23" s="132" t="s">
        <v>221</v>
      </c>
      <c r="J23" s="131">
        <v>20000</v>
      </c>
      <c r="K23" s="81"/>
    </row>
    <row r="24" spans="1:11" ht="43.5" customHeight="1" x14ac:dyDescent="0.25">
      <c r="A24" s="376"/>
      <c r="B24" s="127" t="s">
        <v>151</v>
      </c>
      <c r="C24" s="133"/>
      <c r="D24" s="134"/>
      <c r="E24" s="134"/>
      <c r="F24" s="134"/>
      <c r="G24" s="134"/>
      <c r="H24" s="134"/>
      <c r="I24" s="132" t="s">
        <v>151</v>
      </c>
      <c r="J24" s="131"/>
      <c r="K24" s="81"/>
    </row>
    <row r="25" spans="1:11" ht="44.1" customHeight="1" x14ac:dyDescent="0.25">
      <c r="A25" s="376"/>
      <c r="B25" s="127"/>
      <c r="C25" s="133"/>
      <c r="D25" s="134"/>
      <c r="E25" s="134"/>
      <c r="F25" s="134"/>
      <c r="G25" s="134"/>
      <c r="H25" s="134"/>
      <c r="I25" s="135" t="s">
        <v>152</v>
      </c>
      <c r="J25" s="136">
        <f>SUM(J20:J24)</f>
        <v>60000</v>
      </c>
      <c r="K25" s="81"/>
    </row>
    <row r="26" spans="1:11" ht="26.25" customHeight="1" x14ac:dyDescent="0.25">
      <c r="A26" s="376"/>
      <c r="B26" s="137"/>
      <c r="C26" s="137"/>
      <c r="D26" s="137"/>
      <c r="E26" s="137"/>
      <c r="F26" s="137"/>
      <c r="G26" s="137"/>
      <c r="H26" s="137"/>
      <c r="I26" s="378" t="s">
        <v>153</v>
      </c>
      <c r="J26" s="379"/>
      <c r="K26" s="81"/>
    </row>
    <row r="27" spans="1:11" ht="26.25" customHeight="1" x14ac:dyDescent="0.25">
      <c r="A27" s="376"/>
      <c r="B27" s="127"/>
      <c r="C27" s="133"/>
      <c r="D27" s="134"/>
      <c r="E27" s="134"/>
      <c r="F27" s="134"/>
      <c r="G27" s="134"/>
      <c r="H27" s="134"/>
      <c r="I27" s="138" t="s">
        <v>154</v>
      </c>
      <c r="J27" s="139"/>
      <c r="K27" s="81"/>
    </row>
    <row r="28" spans="1:11" ht="26.25" customHeight="1" x14ac:dyDescent="0.25">
      <c r="A28" s="376"/>
      <c r="B28" s="127"/>
      <c r="C28" s="133"/>
      <c r="D28" s="134"/>
      <c r="E28" s="134"/>
      <c r="F28" s="134"/>
      <c r="G28" s="134"/>
      <c r="H28" s="134"/>
      <c r="I28" s="138"/>
      <c r="J28" s="139"/>
      <c r="K28" s="81"/>
    </row>
    <row r="29" spans="1:11" ht="26.25" customHeight="1" x14ac:dyDescent="0.25">
      <c r="A29" s="376"/>
      <c r="B29" s="140"/>
      <c r="C29" s="133"/>
      <c r="D29" s="134"/>
      <c r="E29" s="134"/>
      <c r="F29" s="134"/>
      <c r="G29" s="134"/>
      <c r="H29" s="134"/>
      <c r="I29" s="141" t="s">
        <v>155</v>
      </c>
      <c r="J29" s="142">
        <f>SUM(J27:J28)</f>
        <v>0</v>
      </c>
      <c r="K29" s="81"/>
    </row>
    <row r="30" spans="1:11" s="101" customFormat="1" ht="42" customHeight="1" thickBot="1" x14ac:dyDescent="0.3">
      <c r="A30" s="377"/>
      <c r="B30" s="380" t="s">
        <v>156</v>
      </c>
      <c r="C30" s="381"/>
      <c r="D30" s="143">
        <f>SUM(D20:D29)</f>
        <v>60000</v>
      </c>
      <c r="E30" s="144"/>
      <c r="F30" s="143">
        <f>SUM(F20:F29)</f>
        <v>29000</v>
      </c>
      <c r="G30" s="143">
        <f>SUM(G20:G29)</f>
        <v>30000</v>
      </c>
      <c r="H30" s="143">
        <f>SUM(H20:H29)</f>
        <v>1000</v>
      </c>
      <c r="I30" s="145" t="s">
        <v>157</v>
      </c>
      <c r="J30" s="146">
        <f>J29+J25</f>
        <v>60000</v>
      </c>
      <c r="K30" s="147"/>
    </row>
    <row r="31" spans="1:11" s="116" customFormat="1" ht="6" customHeight="1" thickBot="1" x14ac:dyDescent="0.3">
      <c r="A31" s="111"/>
      <c r="B31" s="112"/>
      <c r="C31" s="112"/>
      <c r="D31" s="113"/>
      <c r="E31" s="113"/>
      <c r="F31" s="113"/>
      <c r="G31" s="113"/>
      <c r="H31" s="113"/>
      <c r="I31" s="114"/>
      <c r="J31" s="115"/>
    </row>
    <row r="32" spans="1:11" s="92" customFormat="1" ht="26.25" customHeight="1" thickBot="1" x14ac:dyDescent="0.3">
      <c r="A32" s="111" t="s">
        <v>158</v>
      </c>
      <c r="B32" s="385"/>
      <c r="C32" s="385"/>
      <c r="D32" s="385"/>
      <c r="E32" s="385"/>
      <c r="F32" s="385"/>
      <c r="G32" s="385"/>
      <c r="H32" s="385"/>
      <c r="I32" s="359" t="s">
        <v>138</v>
      </c>
      <c r="J32" s="360"/>
      <c r="K32" s="148"/>
    </row>
    <row r="33" spans="1:11" ht="47.25" customHeight="1" x14ac:dyDescent="0.25">
      <c r="A33" s="375" t="s">
        <v>158</v>
      </c>
      <c r="B33" s="122" t="s">
        <v>159</v>
      </c>
      <c r="C33" s="123" t="s">
        <v>160</v>
      </c>
      <c r="D33" s="124">
        <v>50000</v>
      </c>
      <c r="E33" s="124" t="s">
        <v>123</v>
      </c>
      <c r="F33" s="124">
        <v>50000</v>
      </c>
      <c r="G33" s="124"/>
      <c r="H33" s="124"/>
      <c r="I33" s="125" t="s">
        <v>142</v>
      </c>
      <c r="J33" s="126">
        <v>0</v>
      </c>
      <c r="K33" s="105"/>
    </row>
    <row r="34" spans="1:11" ht="47.25" customHeight="1" x14ac:dyDescent="0.25">
      <c r="A34" s="376"/>
      <c r="B34" s="149"/>
      <c r="C34" s="150"/>
      <c r="D34" s="151"/>
      <c r="E34" s="151"/>
      <c r="F34" s="151"/>
      <c r="G34" s="151"/>
      <c r="H34" s="151"/>
      <c r="I34" s="125" t="s">
        <v>145</v>
      </c>
      <c r="J34" s="126">
        <v>50000</v>
      </c>
      <c r="K34" s="105"/>
    </row>
    <row r="35" spans="1:11" ht="44.25" customHeight="1" x14ac:dyDescent="0.25">
      <c r="A35" s="376"/>
      <c r="B35" s="127"/>
      <c r="C35" s="133"/>
      <c r="D35" s="134"/>
      <c r="E35" s="134"/>
      <c r="F35" s="134"/>
      <c r="G35" s="134"/>
      <c r="H35" s="134"/>
      <c r="I35" s="130"/>
      <c r="J35" s="152"/>
      <c r="K35" s="105"/>
    </row>
    <row r="36" spans="1:11" ht="44.25" customHeight="1" x14ac:dyDescent="0.25">
      <c r="A36" s="376"/>
      <c r="B36" s="127"/>
      <c r="C36" s="133"/>
      <c r="D36" s="134"/>
      <c r="E36" s="134"/>
      <c r="F36" s="134"/>
      <c r="G36" s="134"/>
      <c r="H36" s="134"/>
      <c r="I36" s="132"/>
      <c r="J36" s="152"/>
      <c r="K36" s="105"/>
    </row>
    <row r="37" spans="1:11" ht="44.45" customHeight="1" x14ac:dyDescent="0.25">
      <c r="A37" s="376"/>
      <c r="B37" s="153" t="s">
        <v>151</v>
      </c>
      <c r="C37" s="133"/>
      <c r="D37" s="134"/>
      <c r="E37" s="134"/>
      <c r="F37" s="134"/>
      <c r="G37" s="134"/>
      <c r="H37" s="134"/>
      <c r="I37" s="132" t="s">
        <v>151</v>
      </c>
      <c r="J37" s="152"/>
      <c r="K37" s="105"/>
    </row>
    <row r="38" spans="1:11" ht="29.25" customHeight="1" x14ac:dyDescent="0.25">
      <c r="A38" s="376"/>
      <c r="B38" s="154"/>
      <c r="C38" s="133"/>
      <c r="D38" s="134"/>
      <c r="E38" s="134"/>
      <c r="F38" s="134"/>
      <c r="G38" s="134"/>
      <c r="H38" s="134"/>
      <c r="I38" s="135" t="s">
        <v>152</v>
      </c>
      <c r="J38" s="136">
        <f>SUM(J33:J37)</f>
        <v>50000</v>
      </c>
      <c r="K38" s="105"/>
    </row>
    <row r="39" spans="1:11" ht="29.25" customHeight="1" x14ac:dyDescent="0.25">
      <c r="A39" s="376"/>
      <c r="B39" s="155"/>
      <c r="C39" s="155"/>
      <c r="D39" s="155"/>
      <c r="E39" s="155"/>
      <c r="F39" s="155"/>
      <c r="G39" s="155"/>
      <c r="H39" s="155"/>
      <c r="I39" s="378" t="s">
        <v>153</v>
      </c>
      <c r="J39" s="379"/>
      <c r="K39" s="81"/>
    </row>
    <row r="40" spans="1:11" ht="29.25" customHeight="1" x14ac:dyDescent="0.25">
      <c r="A40" s="376"/>
      <c r="B40" s="156"/>
      <c r="C40" s="140"/>
      <c r="D40" s="137"/>
      <c r="E40" s="137"/>
      <c r="F40" s="137"/>
      <c r="G40" s="140"/>
      <c r="H40" s="137"/>
      <c r="I40" s="138" t="s">
        <v>154</v>
      </c>
      <c r="J40" s="142"/>
      <c r="K40" s="81"/>
    </row>
    <row r="41" spans="1:11" ht="29.25" customHeight="1" x14ac:dyDescent="0.25">
      <c r="A41" s="376"/>
      <c r="B41" s="156"/>
      <c r="C41" s="140"/>
      <c r="D41" s="137"/>
      <c r="E41" s="137"/>
      <c r="F41" s="137"/>
      <c r="G41" s="140"/>
      <c r="H41" s="137"/>
      <c r="I41" s="138"/>
      <c r="J41" s="142"/>
      <c r="K41" s="81"/>
    </row>
    <row r="42" spans="1:11" ht="29.25" customHeight="1" x14ac:dyDescent="0.25">
      <c r="A42" s="376"/>
      <c r="B42" s="140"/>
      <c r="C42" s="140"/>
      <c r="D42" s="137"/>
      <c r="E42" s="137"/>
      <c r="F42" s="137"/>
      <c r="G42" s="140"/>
      <c r="H42" s="137"/>
      <c r="I42" s="141" t="s">
        <v>155</v>
      </c>
      <c r="J42" s="142">
        <f>SUM(J40:J41)</f>
        <v>0</v>
      </c>
      <c r="K42" s="81"/>
    </row>
    <row r="43" spans="1:11" s="101" customFormat="1" ht="42" customHeight="1" thickBot="1" x14ac:dyDescent="0.3">
      <c r="A43" s="377"/>
      <c r="B43" s="380" t="s">
        <v>161</v>
      </c>
      <c r="C43" s="381"/>
      <c r="D43" s="143">
        <f>SUM(D33:D42)</f>
        <v>50000</v>
      </c>
      <c r="E43" s="157"/>
      <c r="F43" s="143">
        <f>SUM(F33:F42)</f>
        <v>50000</v>
      </c>
      <c r="G43" s="143">
        <f>SUM(G33:G42)</f>
        <v>0</v>
      </c>
      <c r="H43" s="143">
        <f>SUM(H33:H42)</f>
        <v>0</v>
      </c>
      <c r="I43" s="158" t="s">
        <v>162</v>
      </c>
      <c r="J43" s="159">
        <f>J42+J38</f>
        <v>50000</v>
      </c>
      <c r="K43" s="147"/>
    </row>
    <row r="44" spans="1:11" s="116" customFormat="1" ht="8.4499999999999993" customHeight="1" thickBot="1" x14ac:dyDescent="0.3">
      <c r="A44" s="111"/>
      <c r="B44" s="112"/>
      <c r="C44" s="112"/>
      <c r="D44" s="160"/>
      <c r="E44" s="160"/>
      <c r="F44" s="160"/>
      <c r="G44" s="161"/>
      <c r="H44" s="160"/>
      <c r="I44" s="112"/>
      <c r="J44" s="115"/>
    </row>
    <row r="45" spans="1:11" s="92" customFormat="1" ht="42" customHeight="1" thickBot="1" x14ac:dyDescent="0.3">
      <c r="A45" s="382" t="s">
        <v>163</v>
      </c>
      <c r="B45" s="383"/>
      <c r="C45" s="384"/>
      <c r="D45" s="162">
        <f>D30+D43</f>
        <v>110000</v>
      </c>
      <c r="E45" s="163"/>
      <c r="F45" s="162">
        <f>F30+F43</f>
        <v>79000</v>
      </c>
      <c r="G45" s="162">
        <f>G30+G43</f>
        <v>30000</v>
      </c>
      <c r="H45" s="162">
        <f>H30+H43</f>
        <v>1000</v>
      </c>
      <c r="I45" s="164" t="s">
        <v>164</v>
      </c>
      <c r="J45" s="165">
        <f>J30+J43</f>
        <v>110000</v>
      </c>
      <c r="K45" s="166"/>
    </row>
  </sheetData>
  <mergeCells count="25">
    <mergeCell ref="A33:A43"/>
    <mergeCell ref="I39:J39"/>
    <mergeCell ref="B43:C43"/>
    <mergeCell ref="A45:C45"/>
    <mergeCell ref="I19:J19"/>
    <mergeCell ref="A20:A30"/>
    <mergeCell ref="I26:J26"/>
    <mergeCell ref="B30:C30"/>
    <mergeCell ref="B32:H32"/>
    <mergeCell ref="I32:J32"/>
    <mergeCell ref="B15:H15"/>
    <mergeCell ref="I15:J15"/>
    <mergeCell ref="B16:B17"/>
    <mergeCell ref="C16:C17"/>
    <mergeCell ref="D16:D17"/>
    <mergeCell ref="E16:E17"/>
    <mergeCell ref="F16:H16"/>
    <mergeCell ref="I16:I17"/>
    <mergeCell ref="J16:J17"/>
    <mergeCell ref="B1:J2"/>
    <mergeCell ref="B4:J4"/>
    <mergeCell ref="B6:C8"/>
    <mergeCell ref="D6:J6"/>
    <mergeCell ref="D7:J7"/>
    <mergeCell ref="D8:J8"/>
  </mergeCells>
  <printOptions horizontalCentered="1" verticalCentered="1"/>
  <pageMargins left="0.23622047244094491" right="0.23622047244094491" top="0" bottom="0.74803149606299213" header="0.31496062992125984" footer="0.31496062992125984"/>
  <pageSetup paperSize="8"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18"/>
  <sheetViews>
    <sheetView showGridLines="0" topLeftCell="A10" zoomScale="90" zoomScaleNormal="90" workbookViewId="0">
      <selection activeCell="C13" sqref="C13:C17"/>
    </sheetView>
  </sheetViews>
  <sheetFormatPr baseColWidth="10" defaultColWidth="11.42578125" defaultRowHeight="12.75" x14ac:dyDescent="0.2"/>
  <cols>
    <col min="1" max="1" width="23" style="11" customWidth="1"/>
    <col min="2" max="2" width="25.140625" style="8" customWidth="1"/>
    <col min="3" max="3" width="15.85546875" style="11" customWidth="1"/>
    <col min="4" max="4" width="12.140625" style="8" customWidth="1"/>
    <col min="5" max="5" width="15.28515625" style="1" customWidth="1"/>
    <col min="6" max="6" width="10.7109375" style="1" customWidth="1"/>
    <col min="7" max="7" width="10.7109375" style="4" customWidth="1"/>
    <col min="8" max="9" width="13.42578125" style="1" customWidth="1"/>
    <col min="10" max="10" width="13.42578125" style="14" customWidth="1"/>
    <col min="11" max="11" width="20.7109375" style="1" customWidth="1"/>
    <col min="12" max="13" width="13.42578125" style="1" customWidth="1"/>
    <col min="14" max="14" width="13.42578125" style="14" customWidth="1"/>
    <col min="15" max="15" width="27.7109375" style="14" customWidth="1"/>
    <col min="16" max="16384" width="11.42578125" style="1"/>
  </cols>
  <sheetData>
    <row r="1" spans="1:16" ht="13.5" customHeight="1" x14ac:dyDescent="0.2">
      <c r="A1" s="302"/>
      <c r="B1" s="302"/>
      <c r="C1" s="302"/>
      <c r="D1" s="302"/>
      <c r="E1" s="302"/>
      <c r="F1" s="302"/>
      <c r="G1" s="302"/>
      <c r="H1" s="302"/>
      <c r="I1" s="302"/>
      <c r="J1" s="302"/>
      <c r="K1" s="303"/>
      <c r="L1" s="303"/>
      <c r="M1" s="303"/>
      <c r="N1" s="303"/>
      <c r="O1" s="1"/>
    </row>
    <row r="2" spans="1:16" s="8" customFormat="1" ht="16.5" customHeight="1" x14ac:dyDescent="0.2">
      <c r="A2" s="304"/>
      <c r="B2" s="304"/>
      <c r="C2" s="304"/>
      <c r="D2" s="304"/>
      <c r="E2" s="304"/>
      <c r="F2" s="304"/>
      <c r="G2" s="304"/>
      <c r="H2" s="304"/>
      <c r="I2" s="304"/>
      <c r="J2" s="304"/>
      <c r="K2" s="304"/>
      <c r="L2" s="304"/>
      <c r="M2" s="304"/>
      <c r="N2" s="304"/>
      <c r="O2" s="304"/>
    </row>
    <row r="3" spans="1:16" s="2" customFormat="1" ht="19.5" customHeight="1" x14ac:dyDescent="0.2">
      <c r="A3" s="305" t="s">
        <v>29</v>
      </c>
      <c r="B3" s="305"/>
      <c r="C3" s="305"/>
      <c r="D3" s="305"/>
      <c r="E3" s="305"/>
      <c r="F3" s="305"/>
      <c r="G3" s="305"/>
      <c r="H3" s="305"/>
      <c r="I3" s="305"/>
      <c r="J3" s="305"/>
      <c r="K3" s="305"/>
      <c r="L3" s="305"/>
      <c r="M3" s="305"/>
      <c r="N3" s="305"/>
      <c r="O3" s="305"/>
    </row>
    <row r="4" spans="1:16" ht="13.5" customHeight="1" x14ac:dyDescent="0.2">
      <c r="A4" s="302" t="s">
        <v>2</v>
      </c>
      <c r="B4" s="302"/>
      <c r="C4" s="302"/>
      <c r="D4" s="302"/>
      <c r="E4" s="302"/>
      <c r="F4" s="302"/>
      <c r="G4" s="302"/>
      <c r="H4" s="302"/>
      <c r="I4" s="302"/>
      <c r="J4" s="302"/>
      <c r="K4" s="302"/>
      <c r="L4" s="302"/>
      <c r="M4" s="302"/>
      <c r="N4" s="302"/>
      <c r="O4" s="302"/>
    </row>
    <row r="5" spans="1:16" s="5" customFormat="1" ht="12.6" customHeight="1" thickBot="1" x14ac:dyDescent="0.25">
      <c r="A5" s="10"/>
      <c r="B5" s="9"/>
      <c r="C5" s="10"/>
      <c r="D5" s="9"/>
      <c r="E5" s="7"/>
      <c r="F5" s="7"/>
      <c r="G5" s="7"/>
      <c r="H5" s="6"/>
      <c r="I5" s="6"/>
      <c r="J5" s="13"/>
      <c r="K5" s="6"/>
      <c r="L5" s="15"/>
      <c r="M5" s="15"/>
      <c r="N5" s="13"/>
      <c r="O5" s="13"/>
    </row>
    <row r="6" spans="1:16" s="5" customFormat="1" ht="20.45" customHeight="1" x14ac:dyDescent="0.2">
      <c r="A6" s="308" t="s">
        <v>8</v>
      </c>
      <c r="B6" s="306"/>
      <c r="C6" s="306"/>
      <c r="D6" s="306"/>
      <c r="E6" s="306"/>
      <c r="F6" s="306"/>
      <c r="G6" s="306"/>
      <c r="H6" s="306" t="s">
        <v>23</v>
      </c>
      <c r="I6" s="306"/>
      <c r="J6" s="306"/>
      <c r="K6" s="306"/>
      <c r="L6" s="306"/>
      <c r="M6" s="306"/>
      <c r="N6" s="306"/>
      <c r="O6" s="307"/>
    </row>
    <row r="7" spans="1:16" s="5" customFormat="1" ht="18" customHeight="1" thickBot="1" x14ac:dyDescent="0.25">
      <c r="A7" s="309" t="s">
        <v>9</v>
      </c>
      <c r="B7" s="287" t="s">
        <v>16</v>
      </c>
      <c r="C7" s="309" t="s">
        <v>17</v>
      </c>
      <c r="D7" s="287" t="s">
        <v>3</v>
      </c>
      <c r="E7" s="287" t="s">
        <v>22</v>
      </c>
      <c r="F7" s="288"/>
      <c r="G7" s="288"/>
      <c r="H7" s="292" t="s">
        <v>25</v>
      </c>
      <c r="I7" s="292"/>
      <c r="J7" s="292"/>
      <c r="K7" s="292"/>
      <c r="L7" s="292" t="s">
        <v>26</v>
      </c>
      <c r="M7" s="292"/>
      <c r="N7" s="292"/>
      <c r="O7" s="293"/>
      <c r="P7" s="12"/>
    </row>
    <row r="8" spans="1:16" ht="18" customHeight="1" thickBot="1" x14ac:dyDescent="0.25">
      <c r="A8" s="310"/>
      <c r="B8" s="290"/>
      <c r="C8" s="310"/>
      <c r="D8" s="290"/>
      <c r="E8" s="289"/>
      <c r="F8" s="289"/>
      <c r="G8" s="289"/>
      <c r="H8" s="283" t="s">
        <v>14</v>
      </c>
      <c r="I8" s="283" t="s">
        <v>24</v>
      </c>
      <c r="J8" s="285" t="s">
        <v>7</v>
      </c>
      <c r="K8" s="290" t="s">
        <v>5</v>
      </c>
      <c r="L8" s="283" t="s">
        <v>14</v>
      </c>
      <c r="M8" s="283" t="s">
        <v>24</v>
      </c>
      <c r="N8" s="285" t="s">
        <v>4</v>
      </c>
      <c r="O8" s="312" t="s">
        <v>5</v>
      </c>
    </row>
    <row r="9" spans="1:16" ht="19.149999999999999" customHeight="1" thickBot="1" x14ac:dyDescent="0.25">
      <c r="A9" s="310"/>
      <c r="B9" s="290"/>
      <c r="C9" s="310"/>
      <c r="D9" s="290"/>
      <c r="E9" s="289"/>
      <c r="F9" s="289"/>
      <c r="G9" s="289"/>
      <c r="H9" s="284"/>
      <c r="I9" s="284"/>
      <c r="J9" s="285"/>
      <c r="K9" s="290"/>
      <c r="L9" s="284"/>
      <c r="M9" s="284"/>
      <c r="N9" s="285"/>
      <c r="O9" s="312"/>
    </row>
    <row r="10" spans="1:16" ht="18" customHeight="1" thickBot="1" x14ac:dyDescent="0.25">
      <c r="A10" s="310"/>
      <c r="B10" s="290"/>
      <c r="C10" s="310"/>
      <c r="D10" s="290"/>
      <c r="E10" s="290" t="s">
        <v>6</v>
      </c>
      <c r="F10" s="290" t="s">
        <v>0</v>
      </c>
      <c r="G10" s="290" t="s">
        <v>1</v>
      </c>
      <c r="H10" s="284"/>
      <c r="I10" s="284"/>
      <c r="J10" s="285"/>
      <c r="K10" s="290"/>
      <c r="L10" s="284"/>
      <c r="M10" s="284"/>
      <c r="N10" s="285"/>
      <c r="O10" s="312"/>
    </row>
    <row r="11" spans="1:16" s="3" customFormat="1" ht="18" customHeight="1" thickBot="1" x14ac:dyDescent="0.25">
      <c r="A11" s="311"/>
      <c r="B11" s="291"/>
      <c r="C11" s="311"/>
      <c r="D11" s="291"/>
      <c r="E11" s="291"/>
      <c r="F11" s="291"/>
      <c r="G11" s="291"/>
      <c r="H11" s="284"/>
      <c r="I11" s="284"/>
      <c r="J11" s="286"/>
      <c r="K11" s="291"/>
      <c r="L11" s="284"/>
      <c r="M11" s="284"/>
      <c r="N11" s="286"/>
      <c r="O11" s="313"/>
    </row>
    <row r="12" spans="1:16" s="3" customFormat="1" ht="144" customHeight="1" x14ac:dyDescent="0.2">
      <c r="A12" s="294" t="s">
        <v>65</v>
      </c>
      <c r="B12" s="295"/>
      <c r="C12" s="295"/>
      <c r="D12" s="296">
        <v>4224000</v>
      </c>
      <c r="E12" s="296" t="s">
        <v>11</v>
      </c>
      <c r="F12" s="296" t="s">
        <v>12</v>
      </c>
      <c r="G12" s="296"/>
      <c r="H12" s="296"/>
      <c r="I12" s="296"/>
      <c r="J12" s="296">
        <v>4224000</v>
      </c>
      <c r="K12" s="296" t="s">
        <v>13</v>
      </c>
      <c r="L12" s="296"/>
      <c r="M12" s="296"/>
      <c r="N12" s="296"/>
      <c r="O12" s="297"/>
    </row>
    <row r="13" spans="1:16" s="3" customFormat="1" ht="100.15" customHeight="1" x14ac:dyDescent="0.2">
      <c r="A13" s="33" t="s">
        <v>66</v>
      </c>
      <c r="B13" s="370" t="s">
        <v>67</v>
      </c>
      <c r="C13" s="370" t="s">
        <v>68</v>
      </c>
      <c r="D13" s="40">
        <v>499239</v>
      </c>
      <c r="E13" s="38" t="s">
        <v>20</v>
      </c>
      <c r="F13" s="19" t="s">
        <v>69</v>
      </c>
      <c r="G13" s="19" t="s">
        <v>70</v>
      </c>
      <c r="H13" s="17">
        <v>400000</v>
      </c>
      <c r="I13" s="17"/>
      <c r="J13" s="28">
        <v>360000</v>
      </c>
      <c r="K13" s="38" t="s">
        <v>15</v>
      </c>
      <c r="L13" s="17">
        <v>99239</v>
      </c>
      <c r="M13" s="17"/>
      <c r="N13" s="28">
        <v>49619</v>
      </c>
      <c r="O13" s="18" t="s">
        <v>58</v>
      </c>
    </row>
    <row r="14" spans="1:16" s="3" customFormat="1" ht="100.15" customHeight="1" x14ac:dyDescent="0.2">
      <c r="A14" s="33" t="s">
        <v>28</v>
      </c>
      <c r="B14" s="370"/>
      <c r="C14" s="370"/>
      <c r="D14" s="40">
        <v>500000</v>
      </c>
      <c r="E14" s="38" t="s">
        <v>71</v>
      </c>
      <c r="F14" s="19" t="s">
        <v>72</v>
      </c>
      <c r="G14" s="19" t="s">
        <v>73</v>
      </c>
      <c r="H14" s="17">
        <v>100000</v>
      </c>
      <c r="I14" s="17"/>
      <c r="J14" s="28">
        <v>50000</v>
      </c>
      <c r="K14" s="38" t="s">
        <v>15</v>
      </c>
      <c r="L14" s="53">
        <v>400000</v>
      </c>
      <c r="M14" s="17"/>
      <c r="N14" s="28">
        <v>150000</v>
      </c>
      <c r="O14" s="18" t="s">
        <v>74</v>
      </c>
    </row>
    <row r="15" spans="1:16" s="3" customFormat="1" ht="100.15" customHeight="1" x14ac:dyDescent="0.2">
      <c r="A15" s="33" t="s">
        <v>75</v>
      </c>
      <c r="B15" s="370"/>
      <c r="C15" s="370"/>
      <c r="D15" s="40">
        <v>541204</v>
      </c>
      <c r="E15" s="38" t="s">
        <v>20</v>
      </c>
      <c r="F15" s="19" t="s">
        <v>76</v>
      </c>
      <c r="G15" s="19" t="s">
        <v>77</v>
      </c>
      <c r="H15" s="17">
        <v>154000</v>
      </c>
      <c r="I15" s="53"/>
      <c r="J15" s="28">
        <v>77000</v>
      </c>
      <c r="K15" s="38" t="s">
        <v>15</v>
      </c>
      <c r="L15" s="17">
        <v>387204</v>
      </c>
      <c r="M15" s="17"/>
      <c r="N15" s="28">
        <v>193602</v>
      </c>
      <c r="O15" s="18" t="s">
        <v>58</v>
      </c>
    </row>
    <row r="16" spans="1:16" s="3" customFormat="1" ht="100.15" customHeight="1" x14ac:dyDescent="0.2">
      <c r="A16" s="34" t="s">
        <v>50</v>
      </c>
      <c r="B16" s="370"/>
      <c r="C16" s="370"/>
      <c r="D16" s="30">
        <v>249700</v>
      </c>
      <c r="E16" s="38" t="s">
        <v>20</v>
      </c>
      <c r="F16" s="19" t="s">
        <v>78</v>
      </c>
      <c r="G16" s="19" t="s">
        <v>79</v>
      </c>
      <c r="H16" s="17">
        <v>95000</v>
      </c>
      <c r="I16" s="17"/>
      <c r="J16" s="28">
        <v>47500</v>
      </c>
      <c r="K16" s="38" t="s">
        <v>15</v>
      </c>
      <c r="L16" s="17">
        <v>154700</v>
      </c>
      <c r="M16" s="17"/>
      <c r="N16" s="28">
        <v>77350</v>
      </c>
      <c r="O16" s="18" t="s">
        <v>74</v>
      </c>
    </row>
    <row r="17" spans="1:15" s="3" customFormat="1" ht="100.15" customHeight="1" x14ac:dyDescent="0.2">
      <c r="A17" s="54" t="s">
        <v>80</v>
      </c>
      <c r="B17" s="386"/>
      <c r="C17" s="386"/>
      <c r="D17" s="16">
        <v>250800</v>
      </c>
      <c r="E17" s="38" t="s">
        <v>81</v>
      </c>
      <c r="F17" s="19" t="s">
        <v>82</v>
      </c>
      <c r="G17" s="19" t="s">
        <v>83</v>
      </c>
      <c r="H17" s="17">
        <v>120000</v>
      </c>
      <c r="I17" s="53"/>
      <c r="J17" s="28">
        <v>60000</v>
      </c>
      <c r="K17" s="38" t="s">
        <v>15</v>
      </c>
      <c r="L17" s="17">
        <v>130800</v>
      </c>
      <c r="M17" s="17"/>
      <c r="N17" s="28">
        <v>41000</v>
      </c>
      <c r="O17" s="45" t="s">
        <v>31</v>
      </c>
    </row>
    <row r="18" spans="1:15" s="3" customFormat="1" ht="19.149999999999999" customHeight="1" thickBot="1" x14ac:dyDescent="0.25">
      <c r="A18" s="298" t="s">
        <v>21</v>
      </c>
      <c r="B18" s="299"/>
      <c r="C18" s="299"/>
      <c r="D18" s="35">
        <f>D17+D16+D15+D14+D13</f>
        <v>2040943</v>
      </c>
      <c r="E18" s="23"/>
      <c r="F18" s="21">
        <v>869000</v>
      </c>
      <c r="G18" s="21">
        <v>1171943</v>
      </c>
      <c r="H18" s="35">
        <f>H17+H16+H15+H14+H13</f>
        <v>869000</v>
      </c>
      <c r="I18" s="35"/>
      <c r="J18" s="31">
        <f>J17+J16+J15+J14+J13</f>
        <v>594500</v>
      </c>
      <c r="K18" s="23"/>
      <c r="L18" s="35">
        <f>L17+L16+L15+L14+L13</f>
        <v>1171943</v>
      </c>
      <c r="M18" s="35"/>
      <c r="N18" s="31">
        <f>N17+N16+N15+N14+N13</f>
        <v>511571</v>
      </c>
      <c r="O18" s="22"/>
    </row>
  </sheetData>
  <autoFilter ref="A11:G11" xr:uid="{00000000-0009-0000-0000-000004000000}"/>
  <mergeCells count="28">
    <mergeCell ref="A12:O12"/>
    <mergeCell ref="B13:B17"/>
    <mergeCell ref="C13:C17"/>
    <mergeCell ref="A18:C18"/>
    <mergeCell ref="L7:O7"/>
    <mergeCell ref="H8:H11"/>
    <mergeCell ref="I8:I11"/>
    <mergeCell ref="J8:J11"/>
    <mergeCell ref="K8:K11"/>
    <mergeCell ref="L8:L11"/>
    <mergeCell ref="M8:M11"/>
    <mergeCell ref="N8:N11"/>
    <mergeCell ref="O8:O11"/>
    <mergeCell ref="A7:A11"/>
    <mergeCell ref="B7:B11"/>
    <mergeCell ref="C7:C11"/>
    <mergeCell ref="D7:D11"/>
    <mergeCell ref="E7:G9"/>
    <mergeCell ref="H7:K7"/>
    <mergeCell ref="E10:E11"/>
    <mergeCell ref="F10:F11"/>
    <mergeCell ref="G10:G11"/>
    <mergeCell ref="A1:N1"/>
    <mergeCell ref="A2:O2"/>
    <mergeCell ref="A3:O3"/>
    <mergeCell ref="A4:O4"/>
    <mergeCell ref="A6:G6"/>
    <mergeCell ref="H6:O6"/>
  </mergeCells>
  <printOptions horizontalCentered="1"/>
  <pageMargins left="0" right="0" top="0.39370078740157483" bottom="0.39370078740157483" header="0" footer="0"/>
  <pageSetup paperSize="8" scale="87"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E1"/>
    <pageSetUpPr fitToPage="1"/>
  </sheetPr>
  <dimension ref="A1:M47"/>
  <sheetViews>
    <sheetView topLeftCell="A13" zoomScale="96" zoomScaleNormal="96" workbookViewId="0">
      <selection activeCell="L17" sqref="L17:M23"/>
    </sheetView>
  </sheetViews>
  <sheetFormatPr baseColWidth="10" defaultColWidth="11.42578125" defaultRowHeight="15" x14ac:dyDescent="0.25"/>
  <cols>
    <col min="1" max="1" width="3.85546875" style="80" customWidth="1"/>
    <col min="2" max="2" width="31.42578125" style="80" customWidth="1"/>
    <col min="3" max="3" width="38.42578125" style="80" customWidth="1"/>
    <col min="4" max="4" width="22.7109375" style="80" customWidth="1"/>
    <col min="5" max="5" width="12.85546875" style="80" customWidth="1"/>
    <col min="6" max="6" width="15" style="80" customWidth="1"/>
    <col min="7" max="7" width="15.7109375" style="80" customWidth="1"/>
    <col min="8" max="8" width="16.28515625" style="80" customWidth="1"/>
    <col min="9" max="9" width="33.7109375" style="80" customWidth="1"/>
    <col min="10" max="10" width="14.85546875" style="96" customWidth="1"/>
    <col min="11" max="16384" width="11.42578125" style="80"/>
  </cols>
  <sheetData>
    <row r="1" spans="1:11" ht="3.75" customHeight="1" x14ac:dyDescent="0.25">
      <c r="B1" s="314" t="s">
        <v>181</v>
      </c>
      <c r="C1" s="315"/>
      <c r="D1" s="315"/>
      <c r="E1" s="315"/>
      <c r="F1" s="315"/>
      <c r="G1" s="315"/>
      <c r="H1" s="315"/>
      <c r="I1" s="315"/>
      <c r="J1" s="315"/>
      <c r="K1" s="81"/>
    </row>
    <row r="2" spans="1:11" ht="41.25" customHeight="1" x14ac:dyDescent="0.25">
      <c r="B2" s="314"/>
      <c r="C2" s="315"/>
      <c r="D2" s="315"/>
      <c r="E2" s="315"/>
      <c r="F2" s="315"/>
      <c r="G2" s="315"/>
      <c r="H2" s="315"/>
      <c r="I2" s="315"/>
      <c r="J2" s="315"/>
      <c r="K2" s="81"/>
    </row>
    <row r="3" spans="1:11" s="82" customFormat="1" ht="42.75" customHeight="1" x14ac:dyDescent="0.25">
      <c r="B3" s="83"/>
      <c r="C3" s="84"/>
      <c r="D3" s="85"/>
      <c r="E3" s="86"/>
      <c r="F3" s="86"/>
      <c r="G3" s="86"/>
      <c r="H3" s="86"/>
      <c r="I3" s="86"/>
      <c r="J3" s="87"/>
    </row>
    <row r="4" spans="1:11" s="82" customFormat="1" ht="48.6" customHeight="1" x14ac:dyDescent="0.2">
      <c r="B4" s="316" t="s">
        <v>117</v>
      </c>
      <c r="C4" s="317"/>
      <c r="D4" s="317"/>
      <c r="E4" s="317"/>
      <c r="F4" s="317"/>
      <c r="G4" s="317"/>
      <c r="H4" s="317"/>
      <c r="I4" s="317"/>
      <c r="J4" s="318"/>
    </row>
    <row r="5" spans="1:11" s="82" customFormat="1" ht="14.25" x14ac:dyDescent="0.2">
      <c r="B5" s="88"/>
      <c r="C5" s="88"/>
      <c r="D5" s="88"/>
      <c r="E5" s="88"/>
      <c r="F5" s="88"/>
      <c r="G5" s="89"/>
      <c r="H5" s="89"/>
      <c r="I5" s="88"/>
      <c r="J5" s="90"/>
    </row>
    <row r="6" spans="1:11" s="82" customFormat="1" ht="32.25" customHeight="1" x14ac:dyDescent="0.2">
      <c r="A6" s="83"/>
      <c r="B6" s="319" t="s">
        <v>182</v>
      </c>
      <c r="C6" s="320"/>
      <c r="D6" s="387" t="s">
        <v>183</v>
      </c>
      <c r="E6" s="387"/>
      <c r="F6" s="387"/>
      <c r="G6" s="387"/>
      <c r="H6" s="387"/>
      <c r="I6" s="387"/>
      <c r="J6" s="388"/>
      <c r="K6" s="91"/>
    </row>
    <row r="7" spans="1:11" s="82" customFormat="1" ht="32.25" customHeight="1" x14ac:dyDescent="0.2">
      <c r="A7" s="83"/>
      <c r="B7" s="321"/>
      <c r="C7" s="322"/>
      <c r="D7" s="387" t="s">
        <v>184</v>
      </c>
      <c r="E7" s="387"/>
      <c r="F7" s="387"/>
      <c r="G7" s="387"/>
      <c r="H7" s="387"/>
      <c r="I7" s="387"/>
      <c r="J7" s="388"/>
      <c r="K7" s="91"/>
    </row>
    <row r="8" spans="1:11" s="82" customFormat="1" ht="32.25" customHeight="1" x14ac:dyDescent="0.2">
      <c r="A8" s="83"/>
      <c r="B8" s="323"/>
      <c r="C8" s="324"/>
      <c r="D8" s="389" t="s">
        <v>185</v>
      </c>
      <c r="E8" s="389"/>
      <c r="F8" s="389"/>
      <c r="G8" s="389"/>
      <c r="H8" s="389"/>
      <c r="I8" s="389"/>
      <c r="J8" s="390"/>
      <c r="K8" s="91"/>
    </row>
    <row r="9" spans="1:11" ht="1.5" customHeight="1" x14ac:dyDescent="0.25">
      <c r="B9" s="92"/>
      <c r="C9" s="92"/>
      <c r="D9" s="92"/>
      <c r="E9" s="92"/>
      <c r="F9" s="92"/>
      <c r="G9" s="92"/>
      <c r="H9" s="92"/>
      <c r="I9" s="92"/>
      <c r="J9" s="93"/>
    </row>
    <row r="10" spans="1:11" ht="16.5" customHeight="1" x14ac:dyDescent="0.25">
      <c r="A10" s="94"/>
      <c r="B10" s="95" t="s">
        <v>121</v>
      </c>
      <c r="C10" s="82"/>
    </row>
    <row r="11" spans="1:11" ht="16.5" customHeight="1" x14ac:dyDescent="0.25">
      <c r="A11" s="97"/>
      <c r="B11" s="98" t="s">
        <v>186</v>
      </c>
      <c r="C11" s="99" t="s">
        <v>123</v>
      </c>
    </row>
    <row r="12" spans="1:11" ht="15.75" x14ac:dyDescent="0.25">
      <c r="A12" s="97"/>
      <c r="B12" s="100" t="s">
        <v>122</v>
      </c>
      <c r="C12" s="99" t="s">
        <v>124</v>
      </c>
      <c r="F12" s="101"/>
      <c r="G12" s="101"/>
      <c r="H12" s="101"/>
      <c r="I12" s="81"/>
    </row>
    <row r="13" spans="1:11" ht="13.5" customHeight="1" x14ac:dyDescent="0.25">
      <c r="A13" s="97"/>
      <c r="B13" s="100" t="s">
        <v>122</v>
      </c>
      <c r="C13" s="99" t="s">
        <v>125</v>
      </c>
      <c r="D13" s="102"/>
      <c r="E13" s="103"/>
      <c r="F13" s="104"/>
      <c r="G13" s="104"/>
      <c r="H13" s="104"/>
      <c r="I13" s="105"/>
    </row>
    <row r="14" spans="1:11" ht="10.7" customHeight="1" thickBot="1" x14ac:dyDescent="0.3">
      <c r="A14" s="97"/>
      <c r="B14" s="104"/>
      <c r="C14" s="104"/>
      <c r="D14" s="104"/>
      <c r="E14" s="104"/>
      <c r="F14" s="104"/>
      <c r="G14" s="104"/>
      <c r="H14" s="104"/>
      <c r="I14" s="106"/>
      <c r="J14" s="107"/>
      <c r="K14" s="108"/>
    </row>
    <row r="15" spans="1:11" ht="21.75" customHeight="1" x14ac:dyDescent="0.25">
      <c r="A15" s="97"/>
      <c r="B15" s="331" t="s">
        <v>126</v>
      </c>
      <c r="C15" s="332"/>
      <c r="D15" s="332"/>
      <c r="E15" s="332"/>
      <c r="F15" s="332"/>
      <c r="G15" s="332"/>
      <c r="H15" s="333"/>
      <c r="I15" s="334" t="s">
        <v>127</v>
      </c>
      <c r="J15" s="335"/>
      <c r="K15" s="81"/>
    </row>
    <row r="16" spans="1:11" ht="29.1" customHeight="1" x14ac:dyDescent="0.25">
      <c r="A16" s="97"/>
      <c r="B16" s="336" t="s">
        <v>128</v>
      </c>
      <c r="C16" s="338" t="s">
        <v>129</v>
      </c>
      <c r="D16" s="338" t="s">
        <v>130</v>
      </c>
      <c r="E16" s="340" t="s">
        <v>131</v>
      </c>
      <c r="F16" s="342" t="s">
        <v>132</v>
      </c>
      <c r="G16" s="343"/>
      <c r="H16" s="344"/>
      <c r="I16" s="345" t="s">
        <v>133</v>
      </c>
      <c r="J16" s="347" t="s">
        <v>134</v>
      </c>
      <c r="K16" s="81"/>
    </row>
    <row r="17" spans="1:13" ht="34.35" customHeight="1" thickBot="1" x14ac:dyDescent="0.3">
      <c r="A17" s="109"/>
      <c r="B17" s="337"/>
      <c r="C17" s="339"/>
      <c r="D17" s="339"/>
      <c r="E17" s="341"/>
      <c r="F17" s="110" t="s">
        <v>135</v>
      </c>
      <c r="G17" s="110" t="s">
        <v>135</v>
      </c>
      <c r="H17" s="110" t="s">
        <v>135</v>
      </c>
      <c r="I17" s="346"/>
      <c r="J17" s="348"/>
      <c r="K17" s="81"/>
    </row>
    <row r="18" spans="1:13" s="116" customFormat="1" ht="6" customHeight="1" thickBot="1" x14ac:dyDescent="0.3">
      <c r="A18" s="111"/>
      <c r="B18" s="112"/>
      <c r="C18" s="112"/>
      <c r="D18" s="113"/>
      <c r="E18" s="113"/>
      <c r="F18" s="113"/>
      <c r="G18" s="113"/>
      <c r="H18" s="113"/>
      <c r="I18" s="114"/>
      <c r="J18" s="115"/>
    </row>
    <row r="19" spans="1:13" ht="26.25" thickBot="1" x14ac:dyDescent="0.3">
      <c r="A19" s="117"/>
      <c r="B19" s="118" t="s">
        <v>136</v>
      </c>
      <c r="C19" s="118" t="s">
        <v>137</v>
      </c>
      <c r="D19" s="119"/>
      <c r="E19" s="120"/>
      <c r="F19" s="121"/>
      <c r="G19" s="120"/>
      <c r="H19" s="120"/>
      <c r="I19" s="359" t="s">
        <v>138</v>
      </c>
      <c r="J19" s="360"/>
      <c r="K19" s="81"/>
    </row>
    <row r="20" spans="1:13" ht="49.5" customHeight="1" x14ac:dyDescent="0.25">
      <c r="A20" s="375" t="s">
        <v>139</v>
      </c>
      <c r="B20" s="222" t="s">
        <v>140</v>
      </c>
      <c r="C20" s="223" t="s">
        <v>187</v>
      </c>
      <c r="D20" s="224">
        <v>183000</v>
      </c>
      <c r="E20" s="225" t="s">
        <v>188</v>
      </c>
      <c r="F20" s="224">
        <v>76000</v>
      </c>
      <c r="G20" s="224">
        <v>76000</v>
      </c>
      <c r="H20" s="224">
        <v>31000</v>
      </c>
      <c r="I20" s="125" t="s">
        <v>142</v>
      </c>
      <c r="J20" s="226">
        <v>150000</v>
      </c>
      <c r="K20" s="81"/>
      <c r="L20" s="227"/>
      <c r="M20" s="227"/>
    </row>
    <row r="21" spans="1:13" ht="51" x14ac:dyDescent="0.25">
      <c r="A21" s="376"/>
      <c r="B21" s="228" t="s">
        <v>143</v>
      </c>
      <c r="C21" s="229" t="s">
        <v>144</v>
      </c>
      <c r="D21" s="230"/>
      <c r="E21" s="231"/>
      <c r="F21" s="230"/>
      <c r="G21" s="230"/>
      <c r="H21" s="230"/>
      <c r="I21" s="130" t="s">
        <v>177</v>
      </c>
      <c r="J21" s="232">
        <v>150000</v>
      </c>
      <c r="K21" s="81"/>
      <c r="L21" s="227"/>
      <c r="M21" s="227"/>
    </row>
    <row r="22" spans="1:13" ht="43.35" customHeight="1" x14ac:dyDescent="0.25">
      <c r="A22" s="376"/>
      <c r="B22" s="228" t="s">
        <v>146</v>
      </c>
      <c r="C22" s="229" t="s">
        <v>147</v>
      </c>
      <c r="D22" s="230">
        <v>180000</v>
      </c>
      <c r="E22" s="231" t="s">
        <v>123</v>
      </c>
      <c r="F22" s="230">
        <v>60000</v>
      </c>
      <c r="G22" s="230">
        <v>60000</v>
      </c>
      <c r="H22" s="230">
        <v>60000</v>
      </c>
      <c r="I22" s="233"/>
      <c r="J22" s="232"/>
      <c r="K22" s="81"/>
      <c r="L22" s="227"/>
      <c r="M22" s="227"/>
    </row>
    <row r="23" spans="1:13" ht="43.35" customHeight="1" x14ac:dyDescent="0.25">
      <c r="A23" s="376"/>
      <c r="B23" s="228" t="s">
        <v>148</v>
      </c>
      <c r="C23" s="234" t="s">
        <v>149</v>
      </c>
      <c r="D23" s="235">
        <v>37000</v>
      </c>
      <c r="E23" s="236" t="s">
        <v>123</v>
      </c>
      <c r="F23" s="235">
        <v>12000</v>
      </c>
      <c r="G23" s="235">
        <v>12000</v>
      </c>
      <c r="H23" s="235">
        <v>13000</v>
      </c>
      <c r="I23" s="132" t="s">
        <v>150</v>
      </c>
      <c r="J23" s="237"/>
      <c r="K23" s="81"/>
      <c r="L23" s="227"/>
      <c r="M23" s="227"/>
    </row>
    <row r="24" spans="1:13" ht="43.5" customHeight="1" x14ac:dyDescent="0.25">
      <c r="A24" s="376"/>
      <c r="B24" s="228" t="s">
        <v>151</v>
      </c>
      <c r="C24" s="234"/>
      <c r="D24" s="229"/>
      <c r="E24" s="229"/>
      <c r="F24" s="238"/>
      <c r="G24" s="238"/>
      <c r="H24" s="238"/>
      <c r="I24" s="132" t="s">
        <v>151</v>
      </c>
      <c r="J24" s="131"/>
      <c r="K24" s="81"/>
    </row>
    <row r="25" spans="1:13" ht="43.7" customHeight="1" x14ac:dyDescent="0.25">
      <c r="A25" s="376"/>
      <c r="B25" s="228"/>
      <c r="C25" s="234"/>
      <c r="D25" s="229"/>
      <c r="E25" s="229"/>
      <c r="F25" s="238"/>
      <c r="G25" s="238"/>
      <c r="H25" s="238"/>
      <c r="I25" s="135" t="s">
        <v>152</v>
      </c>
      <c r="J25" s="136">
        <f>SUM(J20:J24)</f>
        <v>300000</v>
      </c>
      <c r="K25" s="81"/>
    </row>
    <row r="26" spans="1:13" ht="26.25" customHeight="1" x14ac:dyDescent="0.25">
      <c r="A26" s="376"/>
      <c r="B26" s="234"/>
      <c r="C26" s="234"/>
      <c r="D26" s="234"/>
      <c r="E26" s="234"/>
      <c r="F26" s="239"/>
      <c r="G26" s="239"/>
      <c r="H26" s="239"/>
      <c r="I26" s="378" t="s">
        <v>153</v>
      </c>
      <c r="J26" s="379"/>
      <c r="K26" s="81"/>
    </row>
    <row r="27" spans="1:13" ht="26.25" customHeight="1" x14ac:dyDescent="0.25">
      <c r="A27" s="376"/>
      <c r="B27" s="240"/>
      <c r="C27" s="241"/>
      <c r="D27" s="242"/>
      <c r="E27" s="243"/>
      <c r="F27" s="243"/>
      <c r="G27" s="243"/>
      <c r="H27" s="238"/>
      <c r="I27" s="138" t="s">
        <v>154</v>
      </c>
      <c r="J27" s="139">
        <v>100000</v>
      </c>
      <c r="K27" s="81"/>
    </row>
    <row r="28" spans="1:13" ht="26.25" customHeight="1" x14ac:dyDescent="0.25">
      <c r="A28" s="376"/>
      <c r="B28" s="228"/>
      <c r="C28" s="234"/>
      <c r="D28" s="229"/>
      <c r="E28" s="229"/>
      <c r="F28" s="229"/>
      <c r="G28" s="229"/>
      <c r="H28" s="229"/>
      <c r="I28" s="138"/>
      <c r="J28" s="139"/>
      <c r="K28" s="81"/>
    </row>
    <row r="29" spans="1:13" ht="26.25" customHeight="1" x14ac:dyDescent="0.25">
      <c r="A29" s="376"/>
      <c r="B29" s="140"/>
      <c r="C29" s="234"/>
      <c r="D29" s="229"/>
      <c r="E29" s="229"/>
      <c r="F29" s="229"/>
      <c r="G29" s="229"/>
      <c r="H29" s="229"/>
      <c r="I29" s="141" t="s">
        <v>155</v>
      </c>
      <c r="J29" s="142">
        <f>SUM(J27:J28)</f>
        <v>100000</v>
      </c>
      <c r="K29" s="81"/>
    </row>
    <row r="30" spans="1:13" s="101" customFormat="1" ht="42" customHeight="1" thickBot="1" x14ac:dyDescent="0.3">
      <c r="A30" s="377"/>
      <c r="B30" s="391" t="s">
        <v>156</v>
      </c>
      <c r="C30" s="392"/>
      <c r="D30" s="244">
        <f>SUM(D20:D29)</f>
        <v>400000</v>
      </c>
      <c r="E30" s="244" t="s">
        <v>123</v>
      </c>
      <c r="F30" s="244">
        <f>SUM(F20:F29)</f>
        <v>148000</v>
      </c>
      <c r="G30" s="244">
        <f>SUM(G20:G29)</f>
        <v>148000</v>
      </c>
      <c r="H30" s="244">
        <f>SUM(H20:H29)</f>
        <v>104000</v>
      </c>
      <c r="I30" s="145" t="s">
        <v>157</v>
      </c>
      <c r="J30" s="146">
        <f>J25+J29</f>
        <v>400000</v>
      </c>
      <c r="K30" s="147"/>
    </row>
    <row r="31" spans="1:13" s="116" customFormat="1" ht="6" customHeight="1" thickBot="1" x14ac:dyDescent="0.3">
      <c r="A31" s="111"/>
      <c r="B31" s="245"/>
      <c r="C31" s="245"/>
      <c r="D31" s="246"/>
      <c r="E31" s="246"/>
      <c r="F31" s="246"/>
      <c r="G31" s="246"/>
      <c r="H31" s="246"/>
      <c r="I31" s="114"/>
      <c r="J31" s="115"/>
    </row>
    <row r="32" spans="1:13" s="92" customFormat="1" ht="26.25" customHeight="1" thickBot="1" x14ac:dyDescent="0.3">
      <c r="A32" s="111" t="s">
        <v>158</v>
      </c>
      <c r="B32" s="385"/>
      <c r="C32" s="385"/>
      <c r="D32" s="385"/>
      <c r="E32" s="385"/>
      <c r="F32" s="385"/>
      <c r="G32" s="385"/>
      <c r="H32" s="385"/>
      <c r="I32" s="393" t="s">
        <v>138</v>
      </c>
      <c r="J32" s="394"/>
      <c r="K32" s="148"/>
    </row>
    <row r="33" spans="1:11" ht="47.25" customHeight="1" x14ac:dyDescent="0.25">
      <c r="A33" s="375" t="s">
        <v>158</v>
      </c>
      <c r="B33" s="222" t="s">
        <v>159</v>
      </c>
      <c r="C33" s="223" t="s">
        <v>189</v>
      </c>
      <c r="D33" s="247">
        <v>100000</v>
      </c>
      <c r="E33" s="248" t="s">
        <v>123</v>
      </c>
      <c r="F33" s="248">
        <v>100000</v>
      </c>
      <c r="G33" s="223"/>
      <c r="H33" s="223"/>
      <c r="I33" s="249" t="s">
        <v>142</v>
      </c>
      <c r="J33" s="250">
        <v>50000</v>
      </c>
      <c r="K33" s="105"/>
    </row>
    <row r="34" spans="1:11" ht="47.25" customHeight="1" x14ac:dyDescent="0.25">
      <c r="A34" s="376"/>
      <c r="B34" s="251"/>
      <c r="C34" s="252"/>
      <c r="D34" s="238"/>
      <c r="E34" s="252"/>
      <c r="F34" s="238"/>
      <c r="G34" s="252"/>
      <c r="H34" s="252"/>
      <c r="I34" s="125" t="s">
        <v>177</v>
      </c>
      <c r="J34" s="253"/>
      <c r="K34" s="105"/>
    </row>
    <row r="35" spans="1:11" ht="44.25" customHeight="1" x14ac:dyDescent="0.25">
      <c r="A35" s="376"/>
      <c r="B35" s="127" t="s">
        <v>151</v>
      </c>
      <c r="C35" s="133"/>
      <c r="D35" s="134"/>
      <c r="E35" s="134"/>
      <c r="F35" s="134"/>
      <c r="G35" s="134"/>
      <c r="H35" s="134"/>
      <c r="I35" s="130" t="s">
        <v>190</v>
      </c>
      <c r="J35" s="131"/>
      <c r="K35" s="105"/>
    </row>
    <row r="36" spans="1:11" ht="44.25" customHeight="1" x14ac:dyDescent="0.25">
      <c r="A36" s="376"/>
      <c r="B36" s="127"/>
      <c r="C36" s="133"/>
      <c r="D36" s="134"/>
      <c r="E36" s="134"/>
      <c r="F36" s="134"/>
      <c r="G36" s="134"/>
      <c r="H36" s="134"/>
      <c r="I36" s="132" t="s">
        <v>150</v>
      </c>
      <c r="J36" s="131">
        <v>50000</v>
      </c>
      <c r="K36" s="105"/>
    </row>
    <row r="37" spans="1:11" ht="44.45" customHeight="1" x14ac:dyDescent="0.25">
      <c r="A37" s="376"/>
      <c r="B37" s="153" t="s">
        <v>151</v>
      </c>
      <c r="C37" s="133"/>
      <c r="D37" s="134"/>
      <c r="E37" s="134"/>
      <c r="F37" s="134"/>
      <c r="G37" s="134"/>
      <c r="H37" s="134"/>
      <c r="I37" s="132" t="s">
        <v>151</v>
      </c>
      <c r="J37" s="152"/>
      <c r="K37" s="105"/>
    </row>
    <row r="38" spans="1:11" ht="29.25" customHeight="1" x14ac:dyDescent="0.25">
      <c r="A38" s="376"/>
      <c r="B38" s="154"/>
      <c r="C38" s="133"/>
      <c r="D38" s="134"/>
      <c r="E38" s="134"/>
      <c r="F38" s="134"/>
      <c r="G38" s="134"/>
      <c r="H38" s="134"/>
      <c r="I38" s="135" t="s">
        <v>152</v>
      </c>
      <c r="J38" s="136">
        <f>SUM(J33:J37)</f>
        <v>100000</v>
      </c>
      <c r="K38" s="105"/>
    </row>
    <row r="39" spans="1:11" ht="29.25" customHeight="1" x14ac:dyDescent="0.25">
      <c r="A39" s="376"/>
      <c r="B39" s="155"/>
      <c r="C39" s="155"/>
      <c r="D39" s="155"/>
      <c r="E39" s="155"/>
      <c r="F39" s="155"/>
      <c r="G39" s="155"/>
      <c r="H39" s="155"/>
      <c r="I39" s="378" t="s">
        <v>153</v>
      </c>
      <c r="J39" s="379"/>
      <c r="K39" s="81"/>
    </row>
    <row r="40" spans="1:11" ht="29.25" customHeight="1" x14ac:dyDescent="0.25">
      <c r="A40" s="376"/>
      <c r="B40" s="156"/>
      <c r="C40" s="140"/>
      <c r="D40" s="137"/>
      <c r="E40" s="137"/>
      <c r="F40" s="137"/>
      <c r="G40" s="140"/>
      <c r="H40" s="137"/>
      <c r="I40" s="138" t="s">
        <v>154</v>
      </c>
      <c r="J40" s="142"/>
      <c r="K40" s="81"/>
    </row>
    <row r="41" spans="1:11" ht="29.25" customHeight="1" x14ac:dyDescent="0.25">
      <c r="A41" s="376"/>
      <c r="B41" s="156"/>
      <c r="C41" s="140"/>
      <c r="D41" s="137"/>
      <c r="E41" s="137"/>
      <c r="F41" s="137"/>
      <c r="G41" s="140"/>
      <c r="H41" s="137"/>
      <c r="I41" s="138"/>
      <c r="J41" s="142"/>
      <c r="K41" s="81"/>
    </row>
    <row r="42" spans="1:11" ht="29.25" customHeight="1" x14ac:dyDescent="0.25">
      <c r="A42" s="376"/>
      <c r="B42" s="140"/>
      <c r="C42" s="140"/>
      <c r="D42" s="137"/>
      <c r="E42" s="137"/>
      <c r="F42" s="137"/>
      <c r="G42" s="140"/>
      <c r="H42" s="137"/>
      <c r="I42" s="141" t="s">
        <v>155</v>
      </c>
      <c r="J42" s="142">
        <f>SUM(J40:J41)</f>
        <v>0</v>
      </c>
      <c r="K42" s="81"/>
    </row>
    <row r="43" spans="1:11" s="101" customFormat="1" ht="42" customHeight="1" thickBot="1" x14ac:dyDescent="0.3">
      <c r="A43" s="377"/>
      <c r="B43" s="380" t="s">
        <v>161</v>
      </c>
      <c r="C43" s="381"/>
      <c r="D43" s="143">
        <f>SUM(D33:D42)</f>
        <v>100000</v>
      </c>
      <c r="E43" s="144" t="s">
        <v>123</v>
      </c>
      <c r="F43" s="143">
        <f>SUM(F33:F42)</f>
        <v>100000</v>
      </c>
      <c r="G43" s="143">
        <f>SUM(G33:G42)</f>
        <v>0</v>
      </c>
      <c r="H43" s="143">
        <f>SUM(H33:H42)</f>
        <v>0</v>
      </c>
      <c r="I43" s="158" t="s">
        <v>162</v>
      </c>
      <c r="J43" s="159">
        <f>J38+J42</f>
        <v>100000</v>
      </c>
      <c r="K43" s="147"/>
    </row>
    <row r="44" spans="1:11" s="116" customFormat="1" ht="8.4499999999999993" customHeight="1" thickBot="1" x14ac:dyDescent="0.3">
      <c r="A44" s="111"/>
      <c r="B44" s="112"/>
      <c r="C44" s="112"/>
      <c r="D44" s="160"/>
      <c r="E44" s="160"/>
      <c r="F44" s="160"/>
      <c r="G44" s="161"/>
      <c r="H44" s="160"/>
      <c r="I44" s="112"/>
      <c r="J44" s="115"/>
    </row>
    <row r="45" spans="1:11" s="92" customFormat="1" ht="42" customHeight="1" thickBot="1" x14ac:dyDescent="0.3">
      <c r="A45" s="382" t="s">
        <v>163</v>
      </c>
      <c r="B45" s="383"/>
      <c r="C45" s="384"/>
      <c r="D45" s="162">
        <f>D30+D43</f>
        <v>500000</v>
      </c>
      <c r="E45" s="163" t="s">
        <v>123</v>
      </c>
      <c r="F45" s="162">
        <f>F30+F43</f>
        <v>248000</v>
      </c>
      <c r="G45" s="162">
        <f>G30+G43</f>
        <v>148000</v>
      </c>
      <c r="H45" s="162">
        <f>H30+H43</f>
        <v>104000</v>
      </c>
      <c r="I45" s="164" t="s">
        <v>164</v>
      </c>
      <c r="J45" s="165">
        <f>J30+J43</f>
        <v>500000</v>
      </c>
      <c r="K45" s="166"/>
    </row>
    <row r="47" spans="1:11" x14ac:dyDescent="0.25">
      <c r="B47" s="80" t="s">
        <v>191</v>
      </c>
    </row>
  </sheetData>
  <mergeCells count="25">
    <mergeCell ref="A33:A43"/>
    <mergeCell ref="I39:J39"/>
    <mergeCell ref="B43:C43"/>
    <mergeCell ref="A45:C45"/>
    <mergeCell ref="I19:J19"/>
    <mergeCell ref="A20:A30"/>
    <mergeCell ref="I26:J26"/>
    <mergeCell ref="B30:C30"/>
    <mergeCell ref="B32:H32"/>
    <mergeCell ref="I32:J32"/>
    <mergeCell ref="B15:H15"/>
    <mergeCell ref="I15:J15"/>
    <mergeCell ref="B16:B17"/>
    <mergeCell ref="C16:C17"/>
    <mergeCell ref="D16:D17"/>
    <mergeCell ref="E16:E17"/>
    <mergeCell ref="F16:H16"/>
    <mergeCell ref="I16:I17"/>
    <mergeCell ref="J16:J17"/>
    <mergeCell ref="B1:J2"/>
    <mergeCell ref="B4:J4"/>
    <mergeCell ref="B6:C8"/>
    <mergeCell ref="D6:J6"/>
    <mergeCell ref="D7:J7"/>
    <mergeCell ref="D8:J8"/>
  </mergeCells>
  <printOptions horizontalCentered="1" verticalCentered="1"/>
  <pageMargins left="0.23622047244094491" right="0.23622047244094491" top="0" bottom="0.74803149606299213" header="0.31496062992125984" footer="0.31496062992125984"/>
  <pageSetup paperSize="8" scale="6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17"/>
  <sheetViews>
    <sheetView showGridLines="0" topLeftCell="A10" zoomScale="90" zoomScaleNormal="90" workbookViewId="0">
      <selection activeCell="C13" sqref="C13:C16"/>
    </sheetView>
  </sheetViews>
  <sheetFormatPr baseColWidth="10" defaultColWidth="11.42578125" defaultRowHeight="12.75" x14ac:dyDescent="0.2"/>
  <cols>
    <col min="1" max="1" width="23" style="11" customWidth="1"/>
    <col min="2" max="2" width="25.140625" style="8" customWidth="1"/>
    <col min="3" max="3" width="15.85546875" style="11" customWidth="1"/>
    <col min="4" max="4" width="12.140625" style="8" customWidth="1"/>
    <col min="5" max="5" width="15.28515625" style="1" customWidth="1"/>
    <col min="6" max="6" width="10.7109375" style="1" customWidth="1"/>
    <col min="7" max="7" width="10.7109375" style="4" customWidth="1"/>
    <col min="8" max="9" width="13.42578125" style="1" customWidth="1"/>
    <col min="10" max="10" width="13.42578125" style="14" customWidth="1"/>
    <col min="11" max="11" width="20.7109375" style="1" customWidth="1"/>
    <col min="12" max="13" width="13.42578125" style="1" customWidth="1"/>
    <col min="14" max="14" width="13.42578125" style="14" customWidth="1"/>
    <col min="15" max="15" width="27.7109375" style="14" customWidth="1"/>
    <col min="16" max="16384" width="11.42578125" style="1"/>
  </cols>
  <sheetData>
    <row r="1" spans="1:16" ht="13.5" customHeight="1" x14ac:dyDescent="0.2">
      <c r="A1" s="302"/>
      <c r="B1" s="302"/>
      <c r="C1" s="302"/>
      <c r="D1" s="302"/>
      <c r="E1" s="302"/>
      <c r="F1" s="302"/>
      <c r="G1" s="302"/>
      <c r="H1" s="302"/>
      <c r="I1" s="302"/>
      <c r="J1" s="302"/>
      <c r="K1" s="303"/>
      <c r="L1" s="303"/>
      <c r="M1" s="303"/>
      <c r="N1" s="303"/>
      <c r="O1" s="1"/>
    </row>
    <row r="2" spans="1:16" s="8" customFormat="1" ht="16.5" customHeight="1" x14ac:dyDescent="0.2">
      <c r="A2" s="304"/>
      <c r="B2" s="304"/>
      <c r="C2" s="304"/>
      <c r="D2" s="304"/>
      <c r="E2" s="304"/>
      <c r="F2" s="304"/>
      <c r="G2" s="304"/>
      <c r="H2" s="304"/>
      <c r="I2" s="304"/>
      <c r="J2" s="304"/>
      <c r="K2" s="304"/>
      <c r="L2" s="304"/>
      <c r="M2" s="304"/>
      <c r="N2" s="304"/>
      <c r="O2" s="304"/>
    </row>
    <row r="3" spans="1:16" s="2" customFormat="1" ht="19.5" customHeight="1" x14ac:dyDescent="0.2">
      <c r="A3" s="305" t="s">
        <v>29</v>
      </c>
      <c r="B3" s="305"/>
      <c r="C3" s="305"/>
      <c r="D3" s="305"/>
      <c r="E3" s="305"/>
      <c r="F3" s="305"/>
      <c r="G3" s="305"/>
      <c r="H3" s="305"/>
      <c r="I3" s="305"/>
      <c r="J3" s="305"/>
      <c r="K3" s="305"/>
      <c r="L3" s="305"/>
      <c r="M3" s="305"/>
      <c r="N3" s="305"/>
      <c r="O3" s="305"/>
    </row>
    <row r="4" spans="1:16" ht="13.5" customHeight="1" x14ac:dyDescent="0.2">
      <c r="A4" s="302" t="s">
        <v>2</v>
      </c>
      <c r="B4" s="302"/>
      <c r="C4" s="302"/>
      <c r="D4" s="302"/>
      <c r="E4" s="302"/>
      <c r="F4" s="302"/>
      <c r="G4" s="302"/>
      <c r="H4" s="302"/>
      <c r="I4" s="302"/>
      <c r="J4" s="302"/>
      <c r="K4" s="302"/>
      <c r="L4" s="302"/>
      <c r="M4" s="302"/>
      <c r="N4" s="302"/>
      <c r="O4" s="302"/>
    </row>
    <row r="5" spans="1:16" s="5" customFormat="1" ht="12.6" customHeight="1" thickBot="1" x14ac:dyDescent="0.25">
      <c r="A5" s="10"/>
      <c r="B5" s="9"/>
      <c r="C5" s="10"/>
      <c r="D5" s="9"/>
      <c r="E5" s="7"/>
      <c r="F5" s="7"/>
      <c r="G5" s="7"/>
      <c r="H5" s="6"/>
      <c r="I5" s="6"/>
      <c r="J5" s="13"/>
      <c r="K5" s="6"/>
      <c r="L5" s="15"/>
      <c r="M5" s="15"/>
      <c r="N5" s="13"/>
      <c r="O5" s="13"/>
    </row>
    <row r="6" spans="1:16" s="5" customFormat="1" ht="20.45" customHeight="1" x14ac:dyDescent="0.2">
      <c r="A6" s="308" t="s">
        <v>8</v>
      </c>
      <c r="B6" s="306"/>
      <c r="C6" s="306"/>
      <c r="D6" s="306"/>
      <c r="E6" s="306"/>
      <c r="F6" s="306"/>
      <c r="G6" s="306"/>
      <c r="H6" s="306" t="s">
        <v>23</v>
      </c>
      <c r="I6" s="306"/>
      <c r="J6" s="306"/>
      <c r="K6" s="306"/>
      <c r="L6" s="306"/>
      <c r="M6" s="306"/>
      <c r="N6" s="306"/>
      <c r="O6" s="307"/>
    </row>
    <row r="7" spans="1:16" s="5" customFormat="1" ht="18" customHeight="1" thickBot="1" x14ac:dyDescent="0.25">
      <c r="A7" s="309" t="s">
        <v>9</v>
      </c>
      <c r="B7" s="287" t="s">
        <v>16</v>
      </c>
      <c r="C7" s="309" t="s">
        <v>17</v>
      </c>
      <c r="D7" s="287" t="s">
        <v>3</v>
      </c>
      <c r="E7" s="287" t="s">
        <v>22</v>
      </c>
      <c r="F7" s="288"/>
      <c r="G7" s="288"/>
      <c r="H7" s="292" t="s">
        <v>25</v>
      </c>
      <c r="I7" s="292"/>
      <c r="J7" s="292"/>
      <c r="K7" s="292"/>
      <c r="L7" s="292" t="s">
        <v>26</v>
      </c>
      <c r="M7" s="292"/>
      <c r="N7" s="292"/>
      <c r="O7" s="293"/>
      <c r="P7" s="12"/>
    </row>
    <row r="8" spans="1:16" ht="18" customHeight="1" thickBot="1" x14ac:dyDescent="0.25">
      <c r="A8" s="310"/>
      <c r="B8" s="290"/>
      <c r="C8" s="310"/>
      <c r="D8" s="290"/>
      <c r="E8" s="289"/>
      <c r="F8" s="289"/>
      <c r="G8" s="289"/>
      <c r="H8" s="283" t="s">
        <v>14</v>
      </c>
      <c r="I8" s="283" t="s">
        <v>24</v>
      </c>
      <c r="J8" s="285" t="s">
        <v>7</v>
      </c>
      <c r="K8" s="290" t="s">
        <v>5</v>
      </c>
      <c r="L8" s="283" t="s">
        <v>14</v>
      </c>
      <c r="M8" s="283" t="s">
        <v>24</v>
      </c>
      <c r="N8" s="285" t="s">
        <v>4</v>
      </c>
      <c r="O8" s="312" t="s">
        <v>5</v>
      </c>
    </row>
    <row r="9" spans="1:16" ht="19.149999999999999" customHeight="1" thickBot="1" x14ac:dyDescent="0.25">
      <c r="A9" s="310"/>
      <c r="B9" s="290"/>
      <c r="C9" s="310"/>
      <c r="D9" s="290"/>
      <c r="E9" s="289"/>
      <c r="F9" s="289"/>
      <c r="G9" s="289"/>
      <c r="H9" s="284"/>
      <c r="I9" s="284"/>
      <c r="J9" s="285"/>
      <c r="K9" s="290"/>
      <c r="L9" s="284"/>
      <c r="M9" s="284"/>
      <c r="N9" s="285"/>
      <c r="O9" s="312"/>
    </row>
    <row r="10" spans="1:16" ht="18" customHeight="1" thickBot="1" x14ac:dyDescent="0.25">
      <c r="A10" s="310"/>
      <c r="B10" s="290"/>
      <c r="C10" s="310"/>
      <c r="D10" s="290"/>
      <c r="E10" s="290" t="s">
        <v>6</v>
      </c>
      <c r="F10" s="290" t="s">
        <v>0</v>
      </c>
      <c r="G10" s="290" t="s">
        <v>1</v>
      </c>
      <c r="H10" s="284"/>
      <c r="I10" s="284"/>
      <c r="J10" s="285"/>
      <c r="K10" s="290"/>
      <c r="L10" s="284"/>
      <c r="M10" s="284"/>
      <c r="N10" s="285"/>
      <c r="O10" s="312"/>
    </row>
    <row r="11" spans="1:16" s="3" customFormat="1" ht="18" customHeight="1" thickBot="1" x14ac:dyDescent="0.25">
      <c r="A11" s="311"/>
      <c r="B11" s="291"/>
      <c r="C11" s="311"/>
      <c r="D11" s="291"/>
      <c r="E11" s="291"/>
      <c r="F11" s="291"/>
      <c r="G11" s="291"/>
      <c r="H11" s="284"/>
      <c r="I11" s="284"/>
      <c r="J11" s="286"/>
      <c r="K11" s="291"/>
      <c r="L11" s="284"/>
      <c r="M11" s="284"/>
      <c r="N11" s="286"/>
      <c r="O11" s="313"/>
    </row>
    <row r="12" spans="1:16" s="3" customFormat="1" ht="160.5" customHeight="1" x14ac:dyDescent="0.2">
      <c r="A12" s="294" t="s">
        <v>84</v>
      </c>
      <c r="B12" s="295"/>
      <c r="C12" s="295"/>
      <c r="D12" s="296"/>
      <c r="E12" s="296"/>
      <c r="F12" s="296"/>
      <c r="G12" s="296"/>
      <c r="H12" s="296"/>
      <c r="I12" s="296"/>
      <c r="J12" s="296"/>
      <c r="K12" s="296"/>
      <c r="L12" s="296"/>
      <c r="M12" s="296"/>
      <c r="N12" s="296"/>
      <c r="O12" s="297"/>
    </row>
    <row r="13" spans="1:16" s="3" customFormat="1" ht="125.25" customHeight="1" x14ac:dyDescent="0.2">
      <c r="A13" s="34" t="s">
        <v>10</v>
      </c>
      <c r="B13" s="301" t="s">
        <v>85</v>
      </c>
      <c r="C13" s="395" t="s">
        <v>86</v>
      </c>
      <c r="D13" s="16">
        <v>1547300</v>
      </c>
      <c r="E13" s="38" t="s">
        <v>87</v>
      </c>
      <c r="F13" s="19" t="s">
        <v>88</v>
      </c>
      <c r="G13" s="19" t="s">
        <v>89</v>
      </c>
      <c r="H13" s="17">
        <v>1130000</v>
      </c>
      <c r="I13" s="17"/>
      <c r="J13" s="28">
        <v>360000</v>
      </c>
      <c r="K13" s="39" t="s">
        <v>15</v>
      </c>
      <c r="L13" s="17">
        <v>417300</v>
      </c>
      <c r="M13" s="17"/>
      <c r="N13" s="28">
        <v>139000</v>
      </c>
      <c r="O13" s="18" t="s">
        <v>90</v>
      </c>
    </row>
    <row r="14" spans="1:16" s="3" customFormat="1" ht="125.25" customHeight="1" x14ac:dyDescent="0.2">
      <c r="A14" s="55" t="s">
        <v>28</v>
      </c>
      <c r="B14" s="370"/>
      <c r="C14" s="371"/>
      <c r="D14" s="16">
        <v>636000</v>
      </c>
      <c r="E14" s="38" t="s">
        <v>30</v>
      </c>
      <c r="F14" s="19" t="s">
        <v>91</v>
      </c>
      <c r="G14" s="19" t="s">
        <v>92</v>
      </c>
      <c r="H14" s="17">
        <v>380000</v>
      </c>
      <c r="I14" s="17"/>
      <c r="J14" s="28">
        <v>150000</v>
      </c>
      <c r="K14" s="39" t="s">
        <v>15</v>
      </c>
      <c r="L14" s="17">
        <v>256000</v>
      </c>
      <c r="M14" s="17"/>
      <c r="N14" s="28">
        <v>107000</v>
      </c>
      <c r="O14" s="18" t="s">
        <v>93</v>
      </c>
    </row>
    <row r="15" spans="1:16" s="3" customFormat="1" ht="125.25" customHeight="1" x14ac:dyDescent="0.2">
      <c r="A15" s="55" t="s">
        <v>50</v>
      </c>
      <c r="B15" s="370"/>
      <c r="C15" s="371"/>
      <c r="D15" s="16">
        <v>143100</v>
      </c>
      <c r="E15" s="38" t="s">
        <v>20</v>
      </c>
      <c r="F15" s="19" t="s">
        <v>94</v>
      </c>
      <c r="G15" s="19" t="s">
        <v>95</v>
      </c>
      <c r="H15" s="17">
        <v>70000</v>
      </c>
      <c r="I15" s="17"/>
      <c r="J15" s="28">
        <v>70000</v>
      </c>
      <c r="K15" s="38" t="s">
        <v>15</v>
      </c>
      <c r="L15" s="17">
        <v>73100</v>
      </c>
      <c r="M15" s="17"/>
      <c r="N15" s="28">
        <v>36300</v>
      </c>
      <c r="O15" s="18" t="s">
        <v>93</v>
      </c>
    </row>
    <row r="16" spans="1:16" s="3" customFormat="1" ht="125.25" customHeight="1" x14ac:dyDescent="0.2">
      <c r="A16" s="55" t="s">
        <v>96</v>
      </c>
      <c r="B16" s="370"/>
      <c r="C16" s="371"/>
      <c r="D16" s="24">
        <v>247100</v>
      </c>
      <c r="E16" s="38" t="s">
        <v>46</v>
      </c>
      <c r="F16" s="19" t="s">
        <v>97</v>
      </c>
      <c r="G16" s="19" t="s">
        <v>98</v>
      </c>
      <c r="H16" s="26">
        <v>200000</v>
      </c>
      <c r="I16" s="26"/>
      <c r="J16" s="29">
        <v>70000</v>
      </c>
      <c r="K16" s="39" t="s">
        <v>15</v>
      </c>
      <c r="L16" s="26">
        <v>47100</v>
      </c>
      <c r="M16" s="26"/>
      <c r="N16" s="29">
        <v>16000</v>
      </c>
      <c r="O16" s="27" t="s">
        <v>90</v>
      </c>
    </row>
    <row r="17" spans="1:15" s="3" customFormat="1" ht="19.149999999999999" customHeight="1" thickBot="1" x14ac:dyDescent="0.25">
      <c r="A17" s="298" t="s">
        <v>21</v>
      </c>
      <c r="B17" s="299"/>
      <c r="C17" s="299"/>
      <c r="D17" s="52">
        <f>D13+D16+D14+D15</f>
        <v>2573500</v>
      </c>
      <c r="E17" s="23"/>
      <c r="F17" s="21">
        <v>1780000</v>
      </c>
      <c r="G17" s="21">
        <v>793500</v>
      </c>
      <c r="H17" s="52">
        <f>H13+H16+H14+H15</f>
        <v>1780000</v>
      </c>
      <c r="I17" s="21"/>
      <c r="J17" s="31">
        <f>J13+J16+J14+J15</f>
        <v>650000</v>
      </c>
      <c r="K17" s="23"/>
      <c r="L17" s="52">
        <f>L13+L16+L14+L15</f>
        <v>793500</v>
      </c>
      <c r="M17" s="21"/>
      <c r="N17" s="31">
        <f>N13+N16+N14+N15</f>
        <v>298300</v>
      </c>
      <c r="O17" s="22"/>
    </row>
  </sheetData>
  <autoFilter ref="A11:G13" xr:uid="{00000000-0009-0000-0000-000006000000}"/>
  <mergeCells count="28">
    <mergeCell ref="A12:O12"/>
    <mergeCell ref="B13:B16"/>
    <mergeCell ref="C13:C16"/>
    <mergeCell ref="A17:C17"/>
    <mergeCell ref="L7:O7"/>
    <mergeCell ref="H8:H11"/>
    <mergeCell ref="I8:I11"/>
    <mergeCell ref="J8:J11"/>
    <mergeCell ref="K8:K11"/>
    <mergeCell ref="L8:L11"/>
    <mergeCell ref="M8:M11"/>
    <mergeCell ref="N8:N11"/>
    <mergeCell ref="O8:O11"/>
    <mergeCell ref="A7:A11"/>
    <mergeCell ref="B7:B11"/>
    <mergeCell ref="C7:C11"/>
    <mergeCell ref="D7:D11"/>
    <mergeCell ref="E7:G9"/>
    <mergeCell ref="H7:K7"/>
    <mergeCell ref="E10:E11"/>
    <mergeCell ref="F10:F11"/>
    <mergeCell ref="G10:G11"/>
    <mergeCell ref="A1:N1"/>
    <mergeCell ref="A2:O2"/>
    <mergeCell ref="A3:O3"/>
    <mergeCell ref="A4:O4"/>
    <mergeCell ref="A6:G6"/>
    <mergeCell ref="H6:O6"/>
  </mergeCells>
  <printOptions horizontalCentered="1"/>
  <pageMargins left="0" right="0" top="0.39370078740157483" bottom="0.39370078740157483" header="0" footer="0"/>
  <pageSetup paperSize="8" scale="87"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45"/>
  <sheetViews>
    <sheetView showGridLines="0" topLeftCell="A22" zoomScale="85" zoomScaleNormal="85" workbookViewId="0">
      <selection activeCell="D43" sqref="D43"/>
    </sheetView>
  </sheetViews>
  <sheetFormatPr baseColWidth="10" defaultColWidth="11.42578125" defaultRowHeight="15" x14ac:dyDescent="0.25"/>
  <cols>
    <col min="1" max="1" width="3.85546875" style="80" customWidth="1"/>
    <col min="2" max="2" width="31.42578125" style="80" customWidth="1"/>
    <col min="3" max="3" width="38.42578125" style="80" customWidth="1"/>
    <col min="4" max="4" width="22.7109375" style="80" customWidth="1"/>
    <col min="5" max="5" width="12.7109375" style="80" customWidth="1"/>
    <col min="6" max="8" width="13.140625" style="80" customWidth="1"/>
    <col min="9" max="9" width="33.7109375" style="80" customWidth="1"/>
    <col min="10" max="10" width="14.85546875" style="96" customWidth="1"/>
    <col min="11" max="16384" width="11.42578125" style="80"/>
  </cols>
  <sheetData>
    <row r="1" spans="1:11" ht="3.75" customHeight="1" x14ac:dyDescent="0.25">
      <c r="B1" s="314" t="s">
        <v>181</v>
      </c>
      <c r="C1" s="315"/>
      <c r="D1" s="315"/>
      <c r="E1" s="315"/>
      <c r="F1" s="315"/>
      <c r="G1" s="315"/>
      <c r="H1" s="315"/>
      <c r="I1" s="315"/>
      <c r="J1" s="315"/>
      <c r="K1" s="81"/>
    </row>
    <row r="2" spans="1:11" ht="41.25" customHeight="1" x14ac:dyDescent="0.25">
      <c r="B2" s="314"/>
      <c r="C2" s="315"/>
      <c r="D2" s="315"/>
      <c r="E2" s="315"/>
      <c r="F2" s="315"/>
      <c r="G2" s="315"/>
      <c r="H2" s="315"/>
      <c r="I2" s="315"/>
      <c r="J2" s="315"/>
      <c r="K2" s="81"/>
    </row>
    <row r="3" spans="1:11" s="82" customFormat="1" ht="42.75" customHeight="1" x14ac:dyDescent="0.25">
      <c r="B3" s="83"/>
      <c r="C3" s="84"/>
      <c r="D3" s="85"/>
      <c r="E3" s="86"/>
      <c r="F3" s="86"/>
      <c r="G3" s="86"/>
      <c r="H3" s="86"/>
      <c r="I3" s="86"/>
      <c r="J3" s="87"/>
    </row>
    <row r="4" spans="1:11" s="82" customFormat="1" ht="48.6" customHeight="1" x14ac:dyDescent="0.2">
      <c r="B4" s="372" t="s">
        <v>117</v>
      </c>
      <c r="C4" s="373"/>
      <c r="D4" s="373"/>
      <c r="E4" s="373"/>
      <c r="F4" s="373"/>
      <c r="G4" s="373"/>
      <c r="H4" s="373"/>
      <c r="I4" s="373"/>
      <c r="J4" s="374"/>
    </row>
    <row r="5" spans="1:11" s="82" customFormat="1" ht="14.25" x14ac:dyDescent="0.2">
      <c r="B5" s="88"/>
      <c r="C5" s="88"/>
      <c r="D5" s="88"/>
      <c r="E5" s="88"/>
      <c r="F5" s="88"/>
      <c r="G5" s="89"/>
      <c r="H5" s="89"/>
      <c r="I5" s="88"/>
      <c r="J5" s="90"/>
    </row>
    <row r="6" spans="1:11" s="82" customFormat="1" ht="32.25" customHeight="1" x14ac:dyDescent="0.2">
      <c r="A6" s="83"/>
      <c r="B6" s="319" t="s">
        <v>205</v>
      </c>
      <c r="C6" s="320"/>
      <c r="D6" s="396" t="s">
        <v>206</v>
      </c>
      <c r="E6" s="396"/>
      <c r="F6" s="396"/>
      <c r="G6" s="396"/>
      <c r="H6" s="396"/>
      <c r="I6" s="396"/>
      <c r="J6" s="397"/>
      <c r="K6" s="91"/>
    </row>
    <row r="7" spans="1:11" s="82" customFormat="1" ht="32.25" customHeight="1" x14ac:dyDescent="0.2">
      <c r="A7" s="83"/>
      <c r="B7" s="321"/>
      <c r="C7" s="322"/>
      <c r="D7" s="396" t="s">
        <v>207</v>
      </c>
      <c r="E7" s="396"/>
      <c r="F7" s="396"/>
      <c r="G7" s="396"/>
      <c r="H7" s="396"/>
      <c r="I7" s="396"/>
      <c r="J7" s="397"/>
      <c r="K7" s="91"/>
    </row>
    <row r="8" spans="1:11" s="82" customFormat="1" ht="32.25" customHeight="1" x14ac:dyDescent="0.2">
      <c r="A8" s="83"/>
      <c r="B8" s="323"/>
      <c r="C8" s="324"/>
      <c r="D8" s="328" t="s">
        <v>145</v>
      </c>
      <c r="E8" s="329"/>
      <c r="F8" s="329"/>
      <c r="G8" s="329"/>
      <c r="H8" s="329"/>
      <c r="I8" s="329"/>
      <c r="J8" s="330"/>
      <c r="K8" s="91"/>
    </row>
    <row r="9" spans="1:11" ht="1.5" customHeight="1" x14ac:dyDescent="0.25">
      <c r="B9" s="92"/>
      <c r="C9" s="92"/>
      <c r="D9" s="92"/>
      <c r="E9" s="92"/>
      <c r="F9" s="92"/>
      <c r="G9" s="92"/>
      <c r="H9" s="92"/>
      <c r="I9" s="92"/>
      <c r="J9" s="93"/>
    </row>
    <row r="10" spans="1:11" ht="16.5" customHeight="1" x14ac:dyDescent="0.25">
      <c r="A10" s="94"/>
      <c r="B10" s="95" t="s">
        <v>121</v>
      </c>
      <c r="C10" s="82"/>
    </row>
    <row r="11" spans="1:11" ht="16.5" customHeight="1" x14ac:dyDescent="0.25">
      <c r="A11" s="97"/>
      <c r="B11" s="98" t="s">
        <v>208</v>
      </c>
      <c r="C11" s="99" t="s">
        <v>123</v>
      </c>
    </row>
    <row r="12" spans="1:11" ht="15.75" x14ac:dyDescent="0.25">
      <c r="A12" s="97"/>
      <c r="B12" s="100" t="s">
        <v>122</v>
      </c>
      <c r="C12" s="99" t="s">
        <v>124</v>
      </c>
      <c r="F12" s="101"/>
      <c r="G12" s="101"/>
      <c r="H12" s="101"/>
      <c r="I12" s="81"/>
    </row>
    <row r="13" spans="1:11" ht="13.5" customHeight="1" x14ac:dyDescent="0.25">
      <c r="A13" s="97"/>
      <c r="B13" s="100" t="s">
        <v>122</v>
      </c>
      <c r="C13" s="99" t="s">
        <v>125</v>
      </c>
      <c r="D13" s="102"/>
      <c r="E13" s="103"/>
      <c r="F13" s="104"/>
      <c r="G13" s="104"/>
      <c r="H13" s="104"/>
      <c r="I13" s="105"/>
    </row>
    <row r="14" spans="1:11" ht="10.9" customHeight="1" thickBot="1" x14ac:dyDescent="0.3">
      <c r="A14" s="97"/>
      <c r="B14" s="104"/>
      <c r="C14" s="104"/>
      <c r="D14" s="104"/>
      <c r="E14" s="104"/>
      <c r="F14" s="104"/>
      <c r="G14" s="104"/>
      <c r="H14" s="104"/>
      <c r="I14" s="106"/>
      <c r="J14" s="107"/>
      <c r="K14" s="108"/>
    </row>
    <row r="15" spans="1:11" ht="21.75" customHeight="1" x14ac:dyDescent="0.25">
      <c r="A15" s="97"/>
      <c r="B15" s="331" t="s">
        <v>126</v>
      </c>
      <c r="C15" s="332"/>
      <c r="D15" s="332"/>
      <c r="E15" s="332"/>
      <c r="F15" s="332"/>
      <c r="G15" s="332"/>
      <c r="H15" s="333"/>
      <c r="I15" s="334" t="s">
        <v>127</v>
      </c>
      <c r="J15" s="335"/>
      <c r="K15" s="81"/>
    </row>
    <row r="16" spans="1:11" ht="28.9" customHeight="1" x14ac:dyDescent="0.25">
      <c r="A16" s="97"/>
      <c r="B16" s="336" t="s">
        <v>128</v>
      </c>
      <c r="C16" s="338" t="s">
        <v>129</v>
      </c>
      <c r="D16" s="338" t="s">
        <v>130</v>
      </c>
      <c r="E16" s="340" t="s">
        <v>131</v>
      </c>
      <c r="F16" s="342" t="s">
        <v>132</v>
      </c>
      <c r="G16" s="343"/>
      <c r="H16" s="344"/>
      <c r="I16" s="345" t="s">
        <v>133</v>
      </c>
      <c r="J16" s="347" t="s">
        <v>134</v>
      </c>
      <c r="K16" s="81"/>
    </row>
    <row r="17" spans="1:11" ht="34.15" customHeight="1" thickBot="1" x14ac:dyDescent="0.3">
      <c r="A17" s="109"/>
      <c r="B17" s="337"/>
      <c r="C17" s="339"/>
      <c r="D17" s="339"/>
      <c r="E17" s="341"/>
      <c r="F17" s="110" t="s">
        <v>172</v>
      </c>
      <c r="G17" s="110" t="s">
        <v>173</v>
      </c>
      <c r="H17" s="110" t="s">
        <v>198</v>
      </c>
      <c r="I17" s="346"/>
      <c r="J17" s="348"/>
      <c r="K17" s="81"/>
    </row>
    <row r="18" spans="1:11" s="116" customFormat="1" ht="6" customHeight="1" thickBot="1" x14ac:dyDescent="0.3">
      <c r="A18" s="111"/>
      <c r="B18" s="112"/>
      <c r="C18" s="112"/>
      <c r="D18" s="113"/>
      <c r="E18" s="113"/>
      <c r="F18" s="113"/>
      <c r="G18" s="113"/>
      <c r="H18" s="113"/>
      <c r="I18" s="114"/>
      <c r="J18" s="115"/>
    </row>
    <row r="19" spans="1:11" ht="26.25" thickBot="1" x14ac:dyDescent="0.3">
      <c r="A19" s="117"/>
      <c r="B19" s="118" t="s">
        <v>136</v>
      </c>
      <c r="C19" s="118" t="s">
        <v>137</v>
      </c>
      <c r="D19" s="119"/>
      <c r="E19" s="120"/>
      <c r="F19" s="121"/>
      <c r="G19" s="120"/>
      <c r="H19" s="120"/>
      <c r="I19" s="359" t="s">
        <v>138</v>
      </c>
      <c r="J19" s="360"/>
      <c r="K19" s="81"/>
    </row>
    <row r="20" spans="1:11" ht="39" customHeight="1" x14ac:dyDescent="0.25">
      <c r="A20" s="375" t="s">
        <v>139</v>
      </c>
      <c r="B20" s="122" t="s">
        <v>140</v>
      </c>
      <c r="C20" s="123" t="s">
        <v>209</v>
      </c>
      <c r="D20" s="256">
        <f t="shared" ref="D20:D25" si="0">SUM(F20:H20)</f>
        <v>130000</v>
      </c>
      <c r="E20" s="122" t="s">
        <v>123</v>
      </c>
      <c r="F20" s="256">
        <v>50000</v>
      </c>
      <c r="G20" s="256">
        <v>40000</v>
      </c>
      <c r="H20" s="256">
        <v>40000</v>
      </c>
      <c r="I20" s="125" t="s">
        <v>142</v>
      </c>
      <c r="J20" s="126">
        <v>107000</v>
      </c>
      <c r="K20" s="81"/>
    </row>
    <row r="21" spans="1:11" ht="39.75" customHeight="1" x14ac:dyDescent="0.25">
      <c r="A21" s="376"/>
      <c r="B21" s="127" t="s">
        <v>210</v>
      </c>
      <c r="C21" s="128" t="s">
        <v>211</v>
      </c>
      <c r="D21" s="257">
        <f t="shared" si="0"/>
        <v>0</v>
      </c>
      <c r="E21" s="236" t="s">
        <v>123</v>
      </c>
      <c r="F21" s="258">
        <v>0</v>
      </c>
      <c r="G21" s="258">
        <v>0</v>
      </c>
      <c r="H21" s="258">
        <v>0</v>
      </c>
      <c r="I21" s="130" t="s">
        <v>177</v>
      </c>
      <c r="J21" s="131">
        <v>120000</v>
      </c>
      <c r="K21" s="81"/>
    </row>
    <row r="22" spans="1:11" ht="43.15" customHeight="1" x14ac:dyDescent="0.25">
      <c r="A22" s="376"/>
      <c r="B22" s="127" t="s">
        <v>146</v>
      </c>
      <c r="C22" s="128" t="s">
        <v>147</v>
      </c>
      <c r="D22" s="257">
        <f t="shared" si="0"/>
        <v>45000</v>
      </c>
      <c r="E22" s="236" t="s">
        <v>123</v>
      </c>
      <c r="F22" s="258">
        <v>20000</v>
      </c>
      <c r="G22" s="258">
        <v>15000</v>
      </c>
      <c r="H22" s="258">
        <v>10000</v>
      </c>
      <c r="I22" s="132" t="s">
        <v>190</v>
      </c>
      <c r="J22" s="131"/>
      <c r="K22" s="81"/>
    </row>
    <row r="23" spans="1:11" ht="43.15" customHeight="1" x14ac:dyDescent="0.25">
      <c r="A23" s="376"/>
      <c r="B23" s="127" t="s">
        <v>148</v>
      </c>
      <c r="C23" s="133" t="s">
        <v>149</v>
      </c>
      <c r="D23" s="257">
        <f t="shared" si="0"/>
        <v>11000</v>
      </c>
      <c r="E23" s="236" t="s">
        <v>123</v>
      </c>
      <c r="F23" s="258">
        <v>4000</v>
      </c>
      <c r="G23" s="258">
        <v>3500</v>
      </c>
      <c r="H23" s="258">
        <v>3500</v>
      </c>
      <c r="I23" s="132" t="s">
        <v>150</v>
      </c>
      <c r="J23" s="131">
        <v>29000</v>
      </c>
      <c r="K23" s="81"/>
    </row>
    <row r="24" spans="1:11" ht="43.5" customHeight="1" x14ac:dyDescent="0.25">
      <c r="A24" s="376"/>
      <c r="B24" s="127" t="s">
        <v>212</v>
      </c>
      <c r="C24" s="133" t="s">
        <v>213</v>
      </c>
      <c r="D24" s="257">
        <f>SUM(F24:H24)</f>
        <v>60000</v>
      </c>
      <c r="E24" s="236" t="s">
        <v>123</v>
      </c>
      <c r="F24" s="257">
        <v>20000</v>
      </c>
      <c r="G24" s="257">
        <v>20000</v>
      </c>
      <c r="H24" s="257">
        <v>20000</v>
      </c>
      <c r="I24" s="132"/>
      <c r="J24" s="131"/>
      <c r="K24" s="81"/>
    </row>
    <row r="25" spans="1:11" ht="43.9" customHeight="1" x14ac:dyDescent="0.25">
      <c r="A25" s="376"/>
      <c r="B25" s="127" t="s">
        <v>214</v>
      </c>
      <c r="C25" s="133" t="s">
        <v>215</v>
      </c>
      <c r="D25" s="257">
        <f t="shared" si="0"/>
        <v>10000</v>
      </c>
      <c r="E25" s="236" t="s">
        <v>123</v>
      </c>
      <c r="F25" s="257">
        <v>3500</v>
      </c>
      <c r="G25" s="257">
        <v>3500</v>
      </c>
      <c r="H25" s="257">
        <v>3000</v>
      </c>
      <c r="I25" s="135" t="s">
        <v>152</v>
      </c>
      <c r="J25" s="136">
        <f>SUM(J20:J24)</f>
        <v>256000</v>
      </c>
      <c r="K25" s="81"/>
    </row>
    <row r="26" spans="1:11" ht="26.25" customHeight="1" x14ac:dyDescent="0.25">
      <c r="A26" s="376"/>
      <c r="B26" s="137"/>
      <c r="C26" s="137"/>
      <c r="D26" s="137"/>
      <c r="E26" s="137"/>
      <c r="F26" s="137"/>
      <c r="G26" s="137"/>
      <c r="H26" s="137"/>
      <c r="I26" s="378" t="s">
        <v>153</v>
      </c>
      <c r="J26" s="379"/>
      <c r="K26" s="81"/>
    </row>
    <row r="27" spans="1:11" ht="26.25" customHeight="1" x14ac:dyDescent="0.25">
      <c r="A27" s="376"/>
      <c r="B27" s="127"/>
      <c r="C27" s="133"/>
      <c r="D27" s="134"/>
      <c r="E27" s="134"/>
      <c r="F27" s="134"/>
      <c r="G27" s="134"/>
      <c r="H27" s="134"/>
      <c r="I27" s="138" t="s">
        <v>154</v>
      </c>
      <c r="J27" s="139"/>
      <c r="K27" s="81"/>
    </row>
    <row r="28" spans="1:11" ht="26.25" customHeight="1" x14ac:dyDescent="0.25">
      <c r="A28" s="376"/>
      <c r="B28" s="127"/>
      <c r="C28" s="133"/>
      <c r="D28" s="134"/>
      <c r="E28" s="134"/>
      <c r="F28" s="134"/>
      <c r="G28" s="134"/>
      <c r="H28" s="134"/>
      <c r="I28" s="138"/>
      <c r="J28" s="139"/>
      <c r="K28" s="81"/>
    </row>
    <row r="29" spans="1:11" ht="26.25" customHeight="1" x14ac:dyDescent="0.25">
      <c r="A29" s="376"/>
      <c r="B29" s="140"/>
      <c r="C29" s="133"/>
      <c r="D29" s="134"/>
      <c r="E29" s="134"/>
      <c r="F29" s="134"/>
      <c r="G29" s="134"/>
      <c r="H29" s="134"/>
      <c r="I29" s="141" t="s">
        <v>155</v>
      </c>
      <c r="J29" s="142">
        <f>SUM(J27:J28)</f>
        <v>0</v>
      </c>
      <c r="K29" s="81"/>
    </row>
    <row r="30" spans="1:11" s="101" customFormat="1" ht="42" customHeight="1" thickBot="1" x14ac:dyDescent="0.3">
      <c r="A30" s="377"/>
      <c r="B30" s="380" t="s">
        <v>156</v>
      </c>
      <c r="C30" s="381"/>
      <c r="D30" s="259">
        <f>SUM(D20:D29)</f>
        <v>256000</v>
      </c>
      <c r="E30" s="259" t="s">
        <v>123</v>
      </c>
      <c r="F30" s="259">
        <f>SUM(F20:F29)</f>
        <v>97500</v>
      </c>
      <c r="G30" s="259">
        <f>SUM(G20:G29)</f>
        <v>82000</v>
      </c>
      <c r="H30" s="259">
        <f>SUM(H20:H29)</f>
        <v>76500</v>
      </c>
      <c r="I30" s="145" t="s">
        <v>157</v>
      </c>
      <c r="J30" s="146">
        <f>J29+J25</f>
        <v>256000</v>
      </c>
      <c r="K30" s="260"/>
    </row>
    <row r="31" spans="1:11" s="116" customFormat="1" ht="6" customHeight="1" thickBot="1" x14ac:dyDescent="0.3">
      <c r="A31" s="111"/>
      <c r="B31" s="112"/>
      <c r="C31" s="112"/>
      <c r="D31" s="113"/>
      <c r="E31" s="113"/>
      <c r="F31" s="113"/>
      <c r="G31" s="113"/>
      <c r="H31" s="113"/>
      <c r="I31" s="114"/>
      <c r="J31" s="115"/>
    </row>
    <row r="32" spans="1:11" s="92" customFormat="1" ht="26.25" customHeight="1" thickBot="1" x14ac:dyDescent="0.3">
      <c r="A32" s="111" t="s">
        <v>158</v>
      </c>
      <c r="B32" s="385"/>
      <c r="C32" s="385"/>
      <c r="D32" s="385"/>
      <c r="E32" s="385"/>
      <c r="F32" s="385"/>
      <c r="G32" s="385"/>
      <c r="H32" s="385"/>
      <c r="I32" s="359" t="s">
        <v>138</v>
      </c>
      <c r="J32" s="360"/>
      <c r="K32" s="148"/>
    </row>
    <row r="33" spans="1:11" ht="47.25" customHeight="1" x14ac:dyDescent="0.25">
      <c r="A33" s="375" t="s">
        <v>158</v>
      </c>
      <c r="B33" s="122" t="s">
        <v>216</v>
      </c>
      <c r="C33" s="123" t="s">
        <v>217</v>
      </c>
      <c r="D33" s="261">
        <f>SUM(F33:H33)</f>
        <v>60000</v>
      </c>
      <c r="E33" s="262" t="s">
        <v>123</v>
      </c>
      <c r="F33" s="261">
        <v>60000</v>
      </c>
      <c r="G33" s="261">
        <v>0</v>
      </c>
      <c r="H33" s="256">
        <v>0</v>
      </c>
      <c r="I33" s="263" t="s">
        <v>142</v>
      </c>
      <c r="J33" s="226">
        <v>150000</v>
      </c>
      <c r="K33" s="105"/>
    </row>
    <row r="34" spans="1:11" ht="47.25" customHeight="1" x14ac:dyDescent="0.25">
      <c r="A34" s="376"/>
      <c r="B34" s="127" t="s">
        <v>218</v>
      </c>
      <c r="C34" s="128" t="s">
        <v>219</v>
      </c>
      <c r="D34" s="257">
        <f>SUM(F34:H34)</f>
        <v>120000</v>
      </c>
      <c r="E34" s="127" t="s">
        <v>123</v>
      </c>
      <c r="F34" s="257">
        <v>120000</v>
      </c>
      <c r="G34" s="257">
        <v>0</v>
      </c>
      <c r="H34" s="264">
        <v>0</v>
      </c>
      <c r="I34" s="263" t="s">
        <v>177</v>
      </c>
      <c r="J34" s="265">
        <v>180000</v>
      </c>
      <c r="K34" s="105"/>
    </row>
    <row r="35" spans="1:11" ht="44.25" customHeight="1" x14ac:dyDescent="0.25">
      <c r="A35" s="376"/>
      <c r="B35" s="127" t="s">
        <v>220</v>
      </c>
      <c r="C35" s="128" t="s">
        <v>217</v>
      </c>
      <c r="D35" s="257">
        <v>200000</v>
      </c>
      <c r="E35" s="127" t="s">
        <v>123</v>
      </c>
      <c r="F35" s="257">
        <v>0</v>
      </c>
      <c r="G35" s="257">
        <v>200000</v>
      </c>
      <c r="H35" s="257">
        <v>0</v>
      </c>
      <c r="I35" s="266" t="s">
        <v>190</v>
      </c>
      <c r="J35" s="232"/>
      <c r="K35" s="105"/>
    </row>
    <row r="36" spans="1:11" ht="44.25" customHeight="1" x14ac:dyDescent="0.25">
      <c r="A36" s="376"/>
      <c r="B36" s="127"/>
      <c r="C36" s="133"/>
      <c r="D36" s="134"/>
      <c r="E36" s="134"/>
      <c r="F36" s="134"/>
      <c r="G36" s="134"/>
      <c r="H36" s="134"/>
      <c r="I36" s="267" t="s">
        <v>150</v>
      </c>
      <c r="J36" s="232">
        <v>50000</v>
      </c>
      <c r="K36" s="105"/>
    </row>
    <row r="37" spans="1:11" ht="44.45" customHeight="1" x14ac:dyDescent="0.25">
      <c r="A37" s="376"/>
      <c r="B37" s="153"/>
      <c r="C37" s="133"/>
      <c r="D37" s="134"/>
      <c r="E37" s="134"/>
      <c r="F37" s="134"/>
      <c r="G37" s="134"/>
      <c r="H37" s="134"/>
      <c r="I37" s="267"/>
      <c r="J37" s="268"/>
      <c r="K37" s="105"/>
    </row>
    <row r="38" spans="1:11" ht="29.25" customHeight="1" x14ac:dyDescent="0.25">
      <c r="A38" s="376"/>
      <c r="B38" s="154"/>
      <c r="C38" s="133"/>
      <c r="D38" s="134"/>
      <c r="E38" s="134"/>
      <c r="F38" s="134"/>
      <c r="G38" s="134"/>
      <c r="H38" s="134"/>
      <c r="I38" s="269" t="s">
        <v>152</v>
      </c>
      <c r="J38" s="270">
        <f>SUM(J33:J37)</f>
        <v>380000</v>
      </c>
      <c r="K38" s="105"/>
    </row>
    <row r="39" spans="1:11" ht="29.25" customHeight="1" x14ac:dyDescent="0.25">
      <c r="A39" s="376"/>
      <c r="B39" s="155"/>
      <c r="C39" s="155"/>
      <c r="D39" s="155"/>
      <c r="E39" s="155"/>
      <c r="F39" s="155"/>
      <c r="G39" s="155"/>
      <c r="H39" s="155"/>
      <c r="I39" s="398" t="s">
        <v>153</v>
      </c>
      <c r="J39" s="399"/>
      <c r="K39" s="81"/>
    </row>
    <row r="40" spans="1:11" ht="29.25" customHeight="1" x14ac:dyDescent="0.25">
      <c r="A40" s="376"/>
      <c r="B40" s="156"/>
      <c r="C40" s="140"/>
      <c r="D40" s="137"/>
      <c r="E40" s="137"/>
      <c r="F40" s="137"/>
      <c r="G40" s="140"/>
      <c r="H40" s="137"/>
      <c r="I40" s="271" t="s">
        <v>154</v>
      </c>
      <c r="J40" s="272"/>
      <c r="K40" s="81"/>
    </row>
    <row r="41" spans="1:11" ht="29.25" customHeight="1" x14ac:dyDescent="0.25">
      <c r="A41" s="376"/>
      <c r="B41" s="156"/>
      <c r="C41" s="140"/>
      <c r="D41" s="137"/>
      <c r="E41" s="137"/>
      <c r="F41" s="137"/>
      <c r="G41" s="140"/>
      <c r="H41" s="137"/>
      <c r="I41" s="271"/>
      <c r="J41" s="272"/>
      <c r="K41" s="81"/>
    </row>
    <row r="42" spans="1:11" ht="29.25" customHeight="1" x14ac:dyDescent="0.25">
      <c r="A42" s="376"/>
      <c r="B42" s="140"/>
      <c r="C42" s="140"/>
      <c r="D42" s="137"/>
      <c r="E42" s="137"/>
      <c r="F42" s="137"/>
      <c r="G42" s="140"/>
      <c r="H42" s="137"/>
      <c r="I42" s="273" t="s">
        <v>155</v>
      </c>
      <c r="J42" s="272">
        <f>SUM(J40:J41)</f>
        <v>0</v>
      </c>
      <c r="K42" s="81"/>
    </row>
    <row r="43" spans="1:11" s="101" customFormat="1" ht="42" customHeight="1" thickBot="1" x14ac:dyDescent="0.3">
      <c r="A43" s="377"/>
      <c r="B43" s="380" t="s">
        <v>161</v>
      </c>
      <c r="C43" s="381"/>
      <c r="D43" s="259">
        <f>SUM(D33:D42)</f>
        <v>380000</v>
      </c>
      <c r="E43" s="259" t="s">
        <v>123</v>
      </c>
      <c r="F43" s="259">
        <f>SUM(F33:F42)</f>
        <v>180000</v>
      </c>
      <c r="G43" s="259">
        <f>SUM(G33:G42)</f>
        <v>200000</v>
      </c>
      <c r="H43" s="259">
        <f>SUM(H33:H42)</f>
        <v>0</v>
      </c>
      <c r="I43" s="274" t="s">
        <v>162</v>
      </c>
      <c r="J43" s="275">
        <f>J42+J38</f>
        <v>380000</v>
      </c>
      <c r="K43" s="147"/>
    </row>
    <row r="44" spans="1:11" s="116" customFormat="1" ht="8.4499999999999993" customHeight="1" thickBot="1" x14ac:dyDescent="0.3">
      <c r="A44" s="111"/>
      <c r="B44" s="112"/>
      <c r="C44" s="112"/>
      <c r="D44" s="276"/>
      <c r="E44" s="276"/>
      <c r="F44" s="276"/>
      <c r="G44" s="277"/>
      <c r="H44" s="276"/>
      <c r="I44" s="278"/>
      <c r="J44" s="279"/>
    </row>
    <row r="45" spans="1:11" s="92" customFormat="1" ht="42" customHeight="1" thickBot="1" x14ac:dyDescent="0.3">
      <c r="A45" s="382" t="s">
        <v>163</v>
      </c>
      <c r="B45" s="383"/>
      <c r="C45" s="384"/>
      <c r="D45" s="280">
        <f>D30+D43</f>
        <v>636000</v>
      </c>
      <c r="E45" s="280" t="s">
        <v>123</v>
      </c>
      <c r="F45" s="280">
        <f>F30+F43</f>
        <v>277500</v>
      </c>
      <c r="G45" s="280">
        <f>G30+G43</f>
        <v>282000</v>
      </c>
      <c r="H45" s="280">
        <f>H30+H43</f>
        <v>76500</v>
      </c>
      <c r="I45" s="281" t="s">
        <v>164</v>
      </c>
      <c r="J45" s="282">
        <f>J30+J43</f>
        <v>636000</v>
      </c>
      <c r="K45" s="166"/>
    </row>
  </sheetData>
  <mergeCells count="25">
    <mergeCell ref="A33:A43"/>
    <mergeCell ref="I39:J39"/>
    <mergeCell ref="B43:C43"/>
    <mergeCell ref="A45:C45"/>
    <mergeCell ref="I19:J19"/>
    <mergeCell ref="A20:A30"/>
    <mergeCell ref="I26:J26"/>
    <mergeCell ref="B30:C30"/>
    <mergeCell ref="B32:H32"/>
    <mergeCell ref="I32:J32"/>
    <mergeCell ref="B15:H15"/>
    <mergeCell ref="I15:J15"/>
    <mergeCell ref="B16:B17"/>
    <mergeCell ref="C16:C17"/>
    <mergeCell ref="D16:D17"/>
    <mergeCell ref="E16:E17"/>
    <mergeCell ref="F16:H16"/>
    <mergeCell ref="I16:I17"/>
    <mergeCell ref="J16:J17"/>
    <mergeCell ref="B1:J2"/>
    <mergeCell ref="B4:J4"/>
    <mergeCell ref="B6:C8"/>
    <mergeCell ref="D6:J6"/>
    <mergeCell ref="D7:J7"/>
    <mergeCell ref="D8:J8"/>
  </mergeCells>
  <printOptions horizontalCentered="1" verticalCentered="1"/>
  <pageMargins left="0.23622047244094491" right="0.23622047244094491" top="0" bottom="0.74803149606299213" header="0.31496062992125984" footer="0.31496062992125984"/>
  <pageSetup paperSize="9"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26"/>
  <sheetViews>
    <sheetView showGridLines="0" topLeftCell="A13" zoomScale="90" zoomScaleNormal="90" workbookViewId="0">
      <selection activeCell="C13" sqref="C13:C17"/>
    </sheetView>
  </sheetViews>
  <sheetFormatPr baseColWidth="10" defaultColWidth="11.42578125" defaultRowHeight="12.75" x14ac:dyDescent="0.2"/>
  <cols>
    <col min="1" max="1" width="23" style="11" customWidth="1"/>
    <col min="2" max="2" width="25.140625" style="8" customWidth="1"/>
    <col min="3" max="3" width="15.85546875" style="11" customWidth="1"/>
    <col min="4" max="4" width="12.140625" style="8" customWidth="1"/>
    <col min="5" max="5" width="15.28515625" style="1" customWidth="1"/>
    <col min="6" max="6" width="10.7109375" style="1" customWidth="1"/>
    <col min="7" max="7" width="10.7109375" style="4" customWidth="1"/>
    <col min="8" max="9" width="13.42578125" style="1" customWidth="1"/>
    <col min="10" max="10" width="13.42578125" style="14" customWidth="1"/>
    <col min="11" max="11" width="20.7109375" style="1" customWidth="1"/>
    <col min="12" max="13" width="13.42578125" style="1" customWidth="1"/>
    <col min="14" max="14" width="13.42578125" style="14" customWidth="1"/>
    <col min="15" max="15" width="27.7109375" style="14" customWidth="1"/>
    <col min="16" max="16384" width="11.42578125" style="1"/>
  </cols>
  <sheetData>
    <row r="1" spans="1:16" ht="13.5" customHeight="1" x14ac:dyDescent="0.2">
      <c r="A1" s="302"/>
      <c r="B1" s="302"/>
      <c r="C1" s="302"/>
      <c r="D1" s="302"/>
      <c r="E1" s="302"/>
      <c r="F1" s="302"/>
      <c r="G1" s="302"/>
      <c r="H1" s="302"/>
      <c r="I1" s="302"/>
      <c r="J1" s="302"/>
      <c r="K1" s="303"/>
      <c r="L1" s="303"/>
      <c r="M1" s="303"/>
      <c r="N1" s="303"/>
      <c r="O1" s="1"/>
    </row>
    <row r="2" spans="1:16" s="8" customFormat="1" ht="16.5" customHeight="1" x14ac:dyDescent="0.2">
      <c r="A2" s="304"/>
      <c r="B2" s="304"/>
      <c r="C2" s="304"/>
      <c r="D2" s="304"/>
      <c r="E2" s="304"/>
      <c r="F2" s="304"/>
      <c r="G2" s="304"/>
      <c r="H2" s="304"/>
      <c r="I2" s="304"/>
      <c r="J2" s="304"/>
      <c r="K2" s="304"/>
      <c r="L2" s="304"/>
      <c r="M2" s="304"/>
      <c r="N2" s="304"/>
      <c r="O2" s="304"/>
    </row>
    <row r="3" spans="1:16" s="2" customFormat="1" ht="19.5" customHeight="1" x14ac:dyDescent="0.2">
      <c r="A3" s="305" t="s">
        <v>29</v>
      </c>
      <c r="B3" s="305"/>
      <c r="C3" s="305"/>
      <c r="D3" s="305"/>
      <c r="E3" s="305"/>
      <c r="F3" s="305"/>
      <c r="G3" s="305"/>
      <c r="H3" s="305"/>
      <c r="I3" s="305"/>
      <c r="J3" s="305"/>
      <c r="K3" s="305"/>
      <c r="L3" s="305"/>
      <c r="M3" s="305"/>
      <c r="N3" s="305"/>
      <c r="O3" s="305"/>
    </row>
    <row r="4" spans="1:16" ht="13.5" customHeight="1" x14ac:dyDescent="0.2">
      <c r="A4" s="302" t="s">
        <v>2</v>
      </c>
      <c r="B4" s="302"/>
      <c r="C4" s="302"/>
      <c r="D4" s="302"/>
      <c r="E4" s="302"/>
      <c r="F4" s="302"/>
      <c r="G4" s="302"/>
      <c r="H4" s="302"/>
      <c r="I4" s="302"/>
      <c r="J4" s="302"/>
      <c r="K4" s="302"/>
      <c r="L4" s="302"/>
      <c r="M4" s="302"/>
      <c r="N4" s="302"/>
      <c r="O4" s="302"/>
    </row>
    <row r="5" spans="1:16" s="5" customFormat="1" ht="12.6" customHeight="1" thickBot="1" x14ac:dyDescent="0.25">
      <c r="A5" s="10"/>
      <c r="B5" s="9"/>
      <c r="C5" s="10"/>
      <c r="D5" s="9"/>
      <c r="E5" s="7"/>
      <c r="F5" s="7"/>
      <c r="G5" s="7"/>
      <c r="H5" s="6"/>
      <c r="I5" s="6"/>
      <c r="J5" s="13"/>
      <c r="K5" s="6"/>
      <c r="L5" s="15"/>
      <c r="M5" s="15"/>
      <c r="N5" s="13"/>
      <c r="O5" s="13"/>
    </row>
    <row r="6" spans="1:16" s="5" customFormat="1" ht="20.45" customHeight="1" x14ac:dyDescent="0.2">
      <c r="A6" s="308" t="s">
        <v>8</v>
      </c>
      <c r="B6" s="306"/>
      <c r="C6" s="306"/>
      <c r="D6" s="306"/>
      <c r="E6" s="306"/>
      <c r="F6" s="306"/>
      <c r="G6" s="306"/>
      <c r="H6" s="306" t="s">
        <v>23</v>
      </c>
      <c r="I6" s="306"/>
      <c r="J6" s="306"/>
      <c r="K6" s="306"/>
      <c r="L6" s="306"/>
      <c r="M6" s="306"/>
      <c r="N6" s="306"/>
      <c r="O6" s="307"/>
    </row>
    <row r="7" spans="1:16" s="5" customFormat="1" ht="18" customHeight="1" thickBot="1" x14ac:dyDescent="0.25">
      <c r="A7" s="309" t="s">
        <v>9</v>
      </c>
      <c r="B7" s="287" t="s">
        <v>16</v>
      </c>
      <c r="C7" s="309" t="s">
        <v>17</v>
      </c>
      <c r="D7" s="287" t="s">
        <v>3</v>
      </c>
      <c r="E7" s="287" t="s">
        <v>22</v>
      </c>
      <c r="F7" s="288"/>
      <c r="G7" s="288"/>
      <c r="H7" s="292" t="s">
        <v>25</v>
      </c>
      <c r="I7" s="292"/>
      <c r="J7" s="292"/>
      <c r="K7" s="292"/>
      <c r="L7" s="292" t="s">
        <v>26</v>
      </c>
      <c r="M7" s="292"/>
      <c r="N7" s="292"/>
      <c r="O7" s="293"/>
      <c r="P7" s="12"/>
    </row>
    <row r="8" spans="1:16" ht="18" customHeight="1" thickBot="1" x14ac:dyDescent="0.25">
      <c r="A8" s="310"/>
      <c r="B8" s="290"/>
      <c r="C8" s="310"/>
      <c r="D8" s="290"/>
      <c r="E8" s="289"/>
      <c r="F8" s="289"/>
      <c r="G8" s="289"/>
      <c r="H8" s="283" t="s">
        <v>14</v>
      </c>
      <c r="I8" s="283" t="s">
        <v>24</v>
      </c>
      <c r="J8" s="285" t="s">
        <v>7</v>
      </c>
      <c r="K8" s="290" t="s">
        <v>5</v>
      </c>
      <c r="L8" s="283" t="s">
        <v>14</v>
      </c>
      <c r="M8" s="283" t="s">
        <v>24</v>
      </c>
      <c r="N8" s="285" t="s">
        <v>4</v>
      </c>
      <c r="O8" s="312" t="s">
        <v>5</v>
      </c>
    </row>
    <row r="9" spans="1:16" ht="19.149999999999999" customHeight="1" thickBot="1" x14ac:dyDescent="0.25">
      <c r="A9" s="310"/>
      <c r="B9" s="290"/>
      <c r="C9" s="310"/>
      <c r="D9" s="290"/>
      <c r="E9" s="289"/>
      <c r="F9" s="289"/>
      <c r="G9" s="289"/>
      <c r="H9" s="284"/>
      <c r="I9" s="284"/>
      <c r="J9" s="285"/>
      <c r="K9" s="290"/>
      <c r="L9" s="284"/>
      <c r="M9" s="284"/>
      <c r="N9" s="285"/>
      <c r="O9" s="312"/>
    </row>
    <row r="10" spans="1:16" ht="18" customHeight="1" thickBot="1" x14ac:dyDescent="0.25">
      <c r="A10" s="310"/>
      <c r="B10" s="290"/>
      <c r="C10" s="310"/>
      <c r="D10" s="290"/>
      <c r="E10" s="290" t="s">
        <v>6</v>
      </c>
      <c r="F10" s="290" t="s">
        <v>0</v>
      </c>
      <c r="G10" s="290" t="s">
        <v>1</v>
      </c>
      <c r="H10" s="284"/>
      <c r="I10" s="284"/>
      <c r="J10" s="285"/>
      <c r="K10" s="290"/>
      <c r="L10" s="284"/>
      <c r="M10" s="284"/>
      <c r="N10" s="285"/>
      <c r="O10" s="312"/>
    </row>
    <row r="11" spans="1:16" s="3" customFormat="1" ht="18" customHeight="1" thickBot="1" x14ac:dyDescent="0.25">
      <c r="A11" s="311"/>
      <c r="B11" s="291"/>
      <c r="C11" s="311"/>
      <c r="D11" s="291"/>
      <c r="E11" s="291"/>
      <c r="F11" s="291"/>
      <c r="G11" s="291"/>
      <c r="H11" s="284"/>
      <c r="I11" s="284"/>
      <c r="J11" s="286"/>
      <c r="K11" s="291"/>
      <c r="L11" s="284"/>
      <c r="M11" s="284"/>
      <c r="N11" s="286"/>
      <c r="O11" s="313"/>
    </row>
    <row r="12" spans="1:16" s="3" customFormat="1" ht="184.15" customHeight="1" x14ac:dyDescent="0.2">
      <c r="A12" s="294" t="s">
        <v>99</v>
      </c>
      <c r="B12" s="295"/>
      <c r="C12" s="295"/>
      <c r="D12" s="296"/>
      <c r="E12" s="296"/>
      <c r="F12" s="296"/>
      <c r="G12" s="296"/>
      <c r="H12" s="296"/>
      <c r="I12" s="296"/>
      <c r="J12" s="296"/>
      <c r="K12" s="296"/>
      <c r="L12" s="296"/>
      <c r="M12" s="296"/>
      <c r="N12" s="296"/>
      <c r="O12" s="297"/>
    </row>
    <row r="13" spans="1:16" s="3" customFormat="1" ht="125.25" customHeight="1" x14ac:dyDescent="0.2">
      <c r="A13" s="34" t="s">
        <v>50</v>
      </c>
      <c r="B13" s="301" t="s">
        <v>100</v>
      </c>
      <c r="C13" s="395" t="s">
        <v>101</v>
      </c>
      <c r="D13" s="16">
        <v>1588000</v>
      </c>
      <c r="E13" s="38" t="s">
        <v>102</v>
      </c>
      <c r="F13" s="19" t="s">
        <v>103</v>
      </c>
      <c r="G13" s="19" t="s">
        <v>104</v>
      </c>
      <c r="H13" s="17">
        <v>768000</v>
      </c>
      <c r="I13" s="17"/>
      <c r="J13" s="28">
        <v>552000</v>
      </c>
      <c r="K13" s="39" t="s">
        <v>15</v>
      </c>
      <c r="L13" s="17">
        <v>820000</v>
      </c>
      <c r="M13" s="17"/>
      <c r="N13" s="28">
        <v>198000</v>
      </c>
      <c r="O13" s="18" t="s">
        <v>105</v>
      </c>
    </row>
    <row r="14" spans="1:16" s="3" customFormat="1" ht="125.25" customHeight="1" x14ac:dyDescent="0.2">
      <c r="A14" s="55" t="s">
        <v>106</v>
      </c>
      <c r="B14" s="370"/>
      <c r="C14" s="371"/>
      <c r="D14" s="16">
        <v>160000</v>
      </c>
      <c r="E14" s="38" t="s">
        <v>20</v>
      </c>
      <c r="F14" s="19" t="s">
        <v>107</v>
      </c>
      <c r="G14" s="19" t="s">
        <v>108</v>
      </c>
      <c r="H14" s="17">
        <v>40000</v>
      </c>
      <c r="I14" s="17"/>
      <c r="J14" s="28">
        <v>20000</v>
      </c>
      <c r="K14" s="39" t="s">
        <v>15</v>
      </c>
      <c r="L14" s="17">
        <v>120000</v>
      </c>
      <c r="M14" s="17"/>
      <c r="N14" s="28">
        <v>60000</v>
      </c>
      <c r="O14" s="18" t="s">
        <v>109</v>
      </c>
    </row>
    <row r="15" spans="1:16" s="3" customFormat="1" ht="125.25" customHeight="1" x14ac:dyDescent="0.2">
      <c r="A15" s="55" t="s">
        <v>28</v>
      </c>
      <c r="B15" s="370"/>
      <c r="C15" s="371"/>
      <c r="D15" s="16">
        <v>230000</v>
      </c>
      <c r="E15" s="38" t="s">
        <v>30</v>
      </c>
      <c r="F15" s="19" t="s">
        <v>62</v>
      </c>
      <c r="G15" s="19" t="s">
        <v>110</v>
      </c>
      <c r="H15" s="17"/>
      <c r="I15" s="17"/>
      <c r="J15" s="28">
        <v>0</v>
      </c>
      <c r="K15" s="39"/>
      <c r="L15" s="17"/>
      <c r="M15" s="17"/>
      <c r="N15" s="28">
        <v>0</v>
      </c>
      <c r="O15" s="18"/>
    </row>
    <row r="16" spans="1:16" s="3" customFormat="1" ht="125.25" customHeight="1" x14ac:dyDescent="0.2">
      <c r="A16" s="55" t="s">
        <v>10</v>
      </c>
      <c r="B16" s="370"/>
      <c r="C16" s="371"/>
      <c r="D16" s="16">
        <v>100000</v>
      </c>
      <c r="E16" s="38" t="s">
        <v>20</v>
      </c>
      <c r="F16" s="19"/>
      <c r="G16" s="19" t="s">
        <v>111</v>
      </c>
      <c r="H16" s="17"/>
      <c r="I16" s="17"/>
      <c r="J16" s="28"/>
      <c r="K16" s="38"/>
      <c r="L16" s="17">
        <v>100000</v>
      </c>
      <c r="M16" s="17"/>
      <c r="N16" s="28">
        <v>50000</v>
      </c>
      <c r="O16" s="18" t="s">
        <v>112</v>
      </c>
    </row>
    <row r="17" spans="1:15" s="3" customFormat="1" ht="125.25" customHeight="1" thickBot="1" x14ac:dyDescent="0.25">
      <c r="A17" s="55" t="s">
        <v>96</v>
      </c>
      <c r="B17" s="370"/>
      <c r="C17" s="371"/>
      <c r="D17" s="24">
        <v>60000</v>
      </c>
      <c r="E17" s="39" t="s">
        <v>20</v>
      </c>
      <c r="F17" s="25"/>
      <c r="G17" s="25" t="s">
        <v>113</v>
      </c>
      <c r="H17" s="26"/>
      <c r="I17" s="26"/>
      <c r="J17" s="29"/>
      <c r="K17" s="39"/>
      <c r="L17" s="26">
        <v>60000</v>
      </c>
      <c r="M17" s="26"/>
      <c r="N17" s="29">
        <v>30000</v>
      </c>
      <c r="O17" s="27" t="s">
        <v>112</v>
      </c>
    </row>
    <row r="18" spans="1:15" s="3" customFormat="1" ht="25.5" customHeight="1" thickBot="1" x14ac:dyDescent="0.25">
      <c r="A18" s="400" t="s">
        <v>21</v>
      </c>
      <c r="B18" s="401"/>
      <c r="C18" s="401"/>
      <c r="D18" s="56">
        <f>D13+D17+D14+D16+D15</f>
        <v>2138000</v>
      </c>
      <c r="E18" s="57"/>
      <c r="F18" s="58">
        <v>858000</v>
      </c>
      <c r="G18" s="58">
        <v>1280000</v>
      </c>
      <c r="H18" s="56">
        <f>H13+H17+H14+H16+H15</f>
        <v>808000</v>
      </c>
      <c r="I18" s="58"/>
      <c r="J18" s="59">
        <f>J13+J17+J14+J16+J15</f>
        <v>572000</v>
      </c>
      <c r="K18" s="57"/>
      <c r="L18" s="56">
        <f>L13+L17+L14+L16+L15</f>
        <v>1100000</v>
      </c>
      <c r="M18" s="58"/>
      <c r="N18" s="59">
        <f>N13+N17+N14+N16+N15</f>
        <v>338000</v>
      </c>
      <c r="O18" s="60"/>
    </row>
    <row r="19" spans="1:15" s="3" customFormat="1" ht="7.9" customHeight="1" x14ac:dyDescent="0.2">
      <c r="A19" s="61"/>
      <c r="B19" s="62"/>
      <c r="C19" s="62"/>
      <c r="D19" s="63"/>
      <c r="E19" s="62"/>
      <c r="F19" s="64"/>
      <c r="G19" s="65"/>
      <c r="H19" s="65"/>
      <c r="I19" s="65"/>
      <c r="J19" s="66"/>
      <c r="K19" s="62"/>
      <c r="L19" s="65"/>
      <c r="M19" s="65"/>
      <c r="N19" s="66"/>
      <c r="O19" s="67"/>
    </row>
    <row r="20" spans="1:15" s="70" customFormat="1" ht="27.6" customHeight="1" x14ac:dyDescent="0.2">
      <c r="A20" s="68" t="s">
        <v>114</v>
      </c>
      <c r="B20" s="69"/>
      <c r="D20" s="69"/>
      <c r="E20" s="71">
        <f>J18+N18</f>
        <v>910000</v>
      </c>
      <c r="G20" s="69"/>
      <c r="H20" s="71"/>
      <c r="I20" s="71"/>
      <c r="J20" s="72"/>
      <c r="K20" s="71"/>
      <c r="L20" s="72"/>
      <c r="M20" s="72"/>
      <c r="N20" s="71"/>
    </row>
    <row r="21" spans="1:15" x14ac:dyDescent="0.2">
      <c r="A21" s="1" t="s">
        <v>115</v>
      </c>
      <c r="C21" s="1"/>
    </row>
    <row r="23" spans="1:15" ht="15" x14ac:dyDescent="0.2">
      <c r="H23" s="73"/>
      <c r="I23" s="73"/>
      <c r="J23" s="74"/>
      <c r="K23" s="75"/>
    </row>
    <row r="24" spans="1:15" ht="15" x14ac:dyDescent="0.2">
      <c r="H24" s="73"/>
      <c r="I24" s="73"/>
      <c r="J24" s="74"/>
      <c r="K24" s="75"/>
    </row>
    <row r="25" spans="1:15" ht="15.75" x14ac:dyDescent="0.25">
      <c r="H25" s="76"/>
      <c r="I25" s="76"/>
      <c r="J25" s="77"/>
      <c r="K25" s="78"/>
    </row>
    <row r="26" spans="1:15" ht="15" x14ac:dyDescent="0.2">
      <c r="H26" s="79"/>
      <c r="I26" s="79"/>
    </row>
  </sheetData>
  <autoFilter ref="A11:G13" xr:uid="{00000000-0009-0000-0000-000008000000}"/>
  <mergeCells count="28">
    <mergeCell ref="A12:O12"/>
    <mergeCell ref="B13:B17"/>
    <mergeCell ref="C13:C17"/>
    <mergeCell ref="A18:C18"/>
    <mergeCell ref="L7:O7"/>
    <mergeCell ref="H8:H11"/>
    <mergeCell ref="I8:I11"/>
    <mergeCell ref="J8:J11"/>
    <mergeCell ref="K8:K11"/>
    <mergeCell ref="L8:L11"/>
    <mergeCell ref="M8:M11"/>
    <mergeCell ref="N8:N11"/>
    <mergeCell ref="O8:O11"/>
    <mergeCell ref="A7:A11"/>
    <mergeCell ref="B7:B11"/>
    <mergeCell ref="C7:C11"/>
    <mergeCell ref="D7:D11"/>
    <mergeCell ref="E7:G9"/>
    <mergeCell ref="H7:K7"/>
    <mergeCell ref="E10:E11"/>
    <mergeCell ref="F10:F11"/>
    <mergeCell ref="G10:G11"/>
    <mergeCell ref="A1:N1"/>
    <mergeCell ref="A2:O2"/>
    <mergeCell ref="A3:O3"/>
    <mergeCell ref="A4:O4"/>
    <mergeCell ref="A6:G6"/>
    <mergeCell ref="H6:O6"/>
  </mergeCells>
  <printOptions horizontalCentered="1" verticalCentered="1"/>
  <pageMargins left="0" right="0" top="0.39370078740157483" bottom="0.39370078740157483" header="0" footer="0"/>
  <pageSetup paperSize="8" scale="6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15</vt:i4>
      </vt:variant>
    </vt:vector>
  </HeadingPairs>
  <TitlesOfParts>
    <vt:vector size="25" baseType="lpstr">
      <vt:lpstr>TARGET</vt:lpstr>
      <vt:lpstr>TARGET-URCA</vt:lpstr>
      <vt:lpstr>RANGE</vt:lpstr>
      <vt:lpstr>RANGE-URCA</vt:lpstr>
      <vt:lpstr>VitEst</vt:lpstr>
      <vt:lpstr>VitEst-URCA</vt:lpstr>
      <vt:lpstr>3BR</vt:lpstr>
      <vt:lpstr>3BR-URCA</vt:lpstr>
      <vt:lpstr>EXTREM</vt:lpstr>
      <vt:lpstr>EXTREM-URCA</vt:lpstr>
      <vt:lpstr>'3BR'!Impression_des_titres</vt:lpstr>
      <vt:lpstr>EXTREM!Impression_des_titres</vt:lpstr>
      <vt:lpstr>RANGE!Impression_des_titres</vt:lpstr>
      <vt:lpstr>TARGET!Impression_des_titres</vt:lpstr>
      <vt:lpstr>VitEst!Impression_des_titres</vt:lpstr>
      <vt:lpstr>'3BR'!Zone_d_impression</vt:lpstr>
      <vt:lpstr>'3BR-URCA'!Zone_d_impression</vt:lpstr>
      <vt:lpstr>EXTREM!Zone_d_impression</vt:lpstr>
      <vt:lpstr>'EXTREM-URCA'!Zone_d_impression</vt:lpstr>
      <vt:lpstr>RANGE!Zone_d_impression</vt:lpstr>
      <vt:lpstr>'RANGE-URCA'!Zone_d_impression</vt:lpstr>
      <vt:lpstr>TARGET!Zone_d_impression</vt:lpstr>
      <vt:lpstr>'TARGET-URCA'!Zone_d_impression</vt:lpstr>
      <vt:lpstr>VitEst!Zone_d_impression</vt:lpstr>
      <vt:lpstr>'VitEst-URCA'!Zone_d_impression</vt:lpstr>
    </vt:vector>
  </TitlesOfParts>
  <Company>Région Lorraine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DeBellerocheF</dc:creator>
  <cp:lastModifiedBy>sart0005</cp:lastModifiedBy>
  <cp:lastPrinted>2019-07-09T09:29:32Z</cp:lastPrinted>
  <dcterms:created xsi:type="dcterms:W3CDTF">2000-05-23T06:56:06Z</dcterms:created>
  <dcterms:modified xsi:type="dcterms:W3CDTF">2019-10-07T14:29:49Z</dcterms:modified>
</cp:coreProperties>
</file>